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30.100.102\Share\01_営業_自治体_事業者\13_営業新業務運用資料\02_事業者(説明会)資料\02_事業者お礼品登録シート\"/>
    </mc:Choice>
  </mc:AlternateContent>
  <workbookProtection workbookPassword="EED1" lockStructure="1"/>
  <bookViews>
    <workbookView xWindow="0" yWindow="0" windowWidth="23040" windowHeight="9096" tabRatio="870"/>
  </bookViews>
  <sheets>
    <sheet name="お礼品登録シート見本" sheetId="50" r:id="rId1"/>
    <sheet name="エントリーシート6" sheetId="42" state="hidden" r:id="rId2"/>
    <sheet name="エントリーシート7" sheetId="43" state="hidden" r:id="rId3"/>
    <sheet name="エントリーシート8" sheetId="44" state="hidden" r:id="rId4"/>
    <sheet name="エントリーシート9" sheetId="45" state="hidden" r:id="rId5"/>
    <sheet name="エントリーシート10" sheetId="46" state="hidden" r:id="rId6"/>
    <sheet name="お礼品登録シート1" sheetId="52" r:id="rId7"/>
    <sheet name="お礼品登録シート2" sheetId="53" r:id="rId8"/>
    <sheet name="お礼品登録シート3" sheetId="54" r:id="rId9"/>
    <sheet name="お礼品登録シート4" sheetId="55" r:id="rId10"/>
    <sheet name="お礼品登録シート5" sheetId="56" r:id="rId11"/>
    <sheet name="お礼品登録シート6" sheetId="57" r:id="rId12"/>
    <sheet name="お礼品登録シート7" sheetId="58" r:id="rId13"/>
    <sheet name="お礼品登録シート8" sheetId="59" r:id="rId14"/>
    <sheet name="お礼品登録シート9" sheetId="60" r:id="rId15"/>
    <sheet name="お礼品登録シート10" sheetId="61" r:id="rId16"/>
    <sheet name="【事業者使用不可】返礼品一覧" sheetId="26" state="hidden" r:id="rId17"/>
    <sheet name="【貼り付け・登録用】返礼品一覧" sheetId="24" state="hidden" r:id="rId18"/>
    <sheet name="チェック表" sheetId="47" state="hidden" r:id="rId19"/>
  </sheets>
  <definedNames>
    <definedName name="_xlnm.Print_Area" localSheetId="5">エントリーシート10!$A$1:$O$36</definedName>
    <definedName name="_xlnm.Print_Area" localSheetId="1">エントリーシート6!$A$1:$O$36</definedName>
    <definedName name="_xlnm.Print_Area" localSheetId="2">エントリーシート7!$A$1:$O$36</definedName>
    <definedName name="_xlnm.Print_Area" localSheetId="3">エントリーシート8!$A$1:$O$36</definedName>
    <definedName name="_xlnm.Print_Area" localSheetId="4">エントリーシート9!$A$1:$O$36</definedName>
    <definedName name="_xlnm.Print_Area" localSheetId="6">お礼品登録シート1!$B$1:$N$36</definedName>
    <definedName name="_xlnm.Print_Area" localSheetId="15">お礼品登録シート10!$B$1:$N$35</definedName>
    <definedName name="_xlnm.Print_Area" localSheetId="7">お礼品登録シート2!$B$1:$N$36</definedName>
    <definedName name="_xlnm.Print_Area" localSheetId="8">お礼品登録シート3!$B$1:$N$35</definedName>
    <definedName name="_xlnm.Print_Area" localSheetId="9">お礼品登録シート4!$B$1:$N$35</definedName>
    <definedName name="_xlnm.Print_Area" localSheetId="10">お礼品登録シート5!$B$1:$N$35</definedName>
    <definedName name="_xlnm.Print_Area" localSheetId="11">お礼品登録シート6!$B$1:$N$35</definedName>
    <definedName name="_xlnm.Print_Area" localSheetId="12">お礼品登録シート7!$B$1:$N$35</definedName>
    <definedName name="_xlnm.Print_Area" localSheetId="13">お礼品登録シート8!$B$1:$N$35</definedName>
    <definedName name="_xlnm.Print_Area" localSheetId="14">お礼品登録シート9!$B$1:$N$35</definedName>
    <definedName name="_xlnm.Print_Area" localSheetId="0">お礼品登録シート見本!$B$1:$N$36</definedName>
    <definedName name="_xlnm.Print_Area" localSheetId="18">チェック表!$A$1:$L$42</definedName>
  </definedNames>
  <calcPr calcId="162913"/>
  <fileRecoveryPr autoRecover="0"/>
</workbook>
</file>

<file path=xl/calcChain.xml><?xml version="1.0" encoding="utf-8"?>
<calcChain xmlns="http://schemas.openxmlformats.org/spreadsheetml/2006/main">
  <c r="AH12" i="26" l="1"/>
  <c r="AE12" i="26"/>
  <c r="AD12" i="26"/>
  <c r="AC12" i="26"/>
  <c r="AB12" i="26"/>
  <c r="AA12" i="26"/>
  <c r="Z12" i="26"/>
  <c r="Y12" i="26"/>
  <c r="X12" i="26"/>
  <c r="W12" i="26"/>
  <c r="V12" i="26"/>
  <c r="U12" i="26"/>
  <c r="T12" i="26"/>
  <c r="S12" i="26"/>
  <c r="R12" i="26"/>
  <c r="Q12" i="26"/>
  <c r="O12" i="26"/>
  <c r="N12" i="26"/>
  <c r="M12" i="26"/>
  <c r="L12" i="26"/>
  <c r="K12" i="26"/>
  <c r="J12" i="26"/>
  <c r="I12" i="26"/>
  <c r="H12" i="26"/>
  <c r="G12" i="26"/>
  <c r="F12" i="26"/>
  <c r="E12" i="26"/>
  <c r="D12" i="26"/>
  <c r="C12" i="26"/>
  <c r="AH11" i="26"/>
  <c r="AE11" i="26"/>
  <c r="AD11" i="26"/>
  <c r="AC11" i="26"/>
  <c r="AB11" i="26"/>
  <c r="AA11" i="26"/>
  <c r="Z11" i="26"/>
  <c r="Y11" i="26"/>
  <c r="X11" i="26"/>
  <c r="W11" i="26"/>
  <c r="V11" i="26"/>
  <c r="U11" i="26"/>
  <c r="T11" i="26"/>
  <c r="S11" i="26"/>
  <c r="R11" i="26"/>
  <c r="Q11" i="26"/>
  <c r="O11" i="26"/>
  <c r="N11" i="26"/>
  <c r="M11" i="26"/>
  <c r="L11" i="26"/>
  <c r="K11" i="26"/>
  <c r="J11" i="26"/>
  <c r="I11" i="26"/>
  <c r="H11" i="26"/>
  <c r="G11" i="26"/>
  <c r="F11" i="26"/>
  <c r="E11" i="26"/>
  <c r="D11" i="26"/>
  <c r="C11" i="26"/>
  <c r="AH10" i="26"/>
  <c r="AE10" i="26"/>
  <c r="AD10" i="26"/>
  <c r="AC10" i="26"/>
  <c r="AB10" i="26"/>
  <c r="AA10" i="26"/>
  <c r="Z10" i="26"/>
  <c r="Y10" i="26"/>
  <c r="X10" i="26"/>
  <c r="W10" i="26"/>
  <c r="V10" i="26"/>
  <c r="U10" i="26"/>
  <c r="T10" i="26"/>
  <c r="S10" i="26"/>
  <c r="R10" i="26"/>
  <c r="Q10" i="26"/>
  <c r="O10" i="26"/>
  <c r="N10" i="26"/>
  <c r="M10" i="26"/>
  <c r="L10" i="26"/>
  <c r="K10" i="26"/>
  <c r="J10" i="26"/>
  <c r="I10" i="26"/>
  <c r="H10" i="26"/>
  <c r="G10" i="26"/>
  <c r="F10" i="26"/>
  <c r="E10" i="26"/>
  <c r="D10" i="26"/>
  <c r="C10" i="26"/>
  <c r="AH9" i="26"/>
  <c r="AE9" i="26"/>
  <c r="AD9" i="26"/>
  <c r="AC9" i="26"/>
  <c r="AB9" i="26"/>
  <c r="AA9" i="26"/>
  <c r="Z9" i="26"/>
  <c r="Y9" i="26"/>
  <c r="X9" i="26"/>
  <c r="W9" i="26"/>
  <c r="V9" i="26"/>
  <c r="U9" i="26"/>
  <c r="T9" i="26"/>
  <c r="S9" i="26"/>
  <c r="R9" i="26"/>
  <c r="Q9" i="26"/>
  <c r="O9" i="26"/>
  <c r="N9" i="26"/>
  <c r="M9" i="26"/>
  <c r="L9" i="26"/>
  <c r="K9" i="26"/>
  <c r="J9" i="26"/>
  <c r="I9" i="26"/>
  <c r="H9" i="26"/>
  <c r="G9" i="26"/>
  <c r="F9" i="26"/>
  <c r="E9" i="26"/>
  <c r="D9" i="26"/>
  <c r="C9" i="26"/>
  <c r="AH7" i="26"/>
  <c r="AE7" i="26"/>
  <c r="AD7" i="26"/>
  <c r="AC7" i="26"/>
  <c r="AB7" i="26"/>
  <c r="AA7" i="26"/>
  <c r="Z7" i="26"/>
  <c r="Y7" i="26"/>
  <c r="X7" i="26"/>
  <c r="W7" i="26"/>
  <c r="V7" i="26"/>
  <c r="U7" i="26"/>
  <c r="T7" i="26"/>
  <c r="S7" i="26"/>
  <c r="R7" i="26"/>
  <c r="Q7" i="26"/>
  <c r="O7" i="26"/>
  <c r="N7" i="26"/>
  <c r="M7" i="26"/>
  <c r="L7" i="26"/>
  <c r="K7" i="26"/>
  <c r="J7" i="26"/>
  <c r="I7" i="26"/>
  <c r="H7" i="26"/>
  <c r="G7" i="26"/>
  <c r="F7" i="26"/>
  <c r="E7" i="26"/>
  <c r="D7" i="26"/>
  <c r="C7" i="26"/>
  <c r="AH8" i="26"/>
  <c r="AE8" i="26"/>
  <c r="AD8" i="26"/>
  <c r="AC8" i="26"/>
  <c r="AB8" i="26"/>
  <c r="AA8" i="26"/>
  <c r="Z8" i="26"/>
  <c r="Y8" i="26"/>
  <c r="X8" i="26"/>
  <c r="W8" i="26"/>
  <c r="V8" i="26"/>
  <c r="U8" i="26"/>
  <c r="T8" i="26"/>
  <c r="S8" i="26"/>
  <c r="R8" i="26"/>
  <c r="Q8" i="26"/>
  <c r="O8" i="26"/>
  <c r="N8" i="26"/>
  <c r="M8" i="26"/>
  <c r="L8" i="26"/>
  <c r="K8" i="26"/>
  <c r="J8" i="26"/>
  <c r="I8" i="26"/>
  <c r="H8" i="26"/>
  <c r="G8" i="26"/>
  <c r="F8" i="26"/>
  <c r="E8" i="26"/>
  <c r="D8" i="26"/>
  <c r="C8" i="26"/>
  <c r="AH6" i="26"/>
  <c r="AE6" i="26"/>
  <c r="AD6" i="26"/>
  <c r="AC6" i="26"/>
  <c r="AB6" i="26"/>
  <c r="AA6" i="26"/>
  <c r="Z6" i="26"/>
  <c r="Y6" i="26"/>
  <c r="X6" i="26"/>
  <c r="W6" i="26"/>
  <c r="V6" i="26"/>
  <c r="U6" i="26"/>
  <c r="T6" i="26"/>
  <c r="S6" i="26"/>
  <c r="R6" i="26"/>
  <c r="Q6" i="26"/>
  <c r="O6" i="26"/>
  <c r="N6" i="26"/>
  <c r="M6" i="26"/>
  <c r="L6" i="26"/>
  <c r="K6" i="26"/>
  <c r="J6" i="26"/>
  <c r="I6" i="26"/>
  <c r="H6" i="26"/>
  <c r="G6" i="26"/>
  <c r="F6" i="26"/>
  <c r="E6" i="26"/>
  <c r="D6" i="26"/>
  <c r="C6" i="26"/>
  <c r="E5" i="26"/>
  <c r="D5" i="26"/>
  <c r="AH4" i="26"/>
  <c r="AE4" i="26"/>
  <c r="AD4" i="26"/>
  <c r="AC4" i="26"/>
  <c r="AB4" i="26"/>
  <c r="AA4" i="26"/>
  <c r="Z4" i="26"/>
  <c r="Y4" i="26"/>
  <c r="X4" i="26"/>
  <c r="W4" i="26"/>
  <c r="V4" i="26"/>
  <c r="U4" i="26"/>
  <c r="T4" i="26"/>
  <c r="S4" i="26"/>
  <c r="R4" i="26"/>
  <c r="Q4" i="26"/>
  <c r="O4" i="26"/>
  <c r="N4" i="26"/>
  <c r="M4" i="26"/>
  <c r="L4" i="26"/>
  <c r="K4" i="26"/>
  <c r="J4" i="26"/>
  <c r="I4" i="26"/>
  <c r="H4" i="26"/>
  <c r="G4" i="26"/>
  <c r="F4" i="26"/>
  <c r="E4" i="26"/>
  <c r="D4" i="26"/>
  <c r="C4" i="26"/>
  <c r="AH5" i="26"/>
  <c r="AE5" i="26"/>
  <c r="AD5" i="26"/>
  <c r="AC5" i="26"/>
  <c r="AB5" i="26"/>
  <c r="AA5" i="26"/>
  <c r="Z5" i="26"/>
  <c r="Y5" i="26"/>
  <c r="X5" i="26"/>
  <c r="W5" i="26"/>
  <c r="V5" i="26"/>
  <c r="U5" i="26"/>
  <c r="T5" i="26"/>
  <c r="S5" i="26"/>
  <c r="R5" i="26"/>
  <c r="Q5" i="26"/>
  <c r="O5" i="26"/>
  <c r="N5" i="26"/>
  <c r="M5" i="26"/>
  <c r="L5" i="26"/>
  <c r="K5" i="26"/>
  <c r="J5" i="26"/>
  <c r="I5" i="26"/>
  <c r="H5" i="26"/>
  <c r="G5" i="26"/>
  <c r="F5" i="26"/>
  <c r="C5" i="26"/>
  <c r="AH3" i="26"/>
  <c r="AE3" i="26"/>
  <c r="AD3" i="26"/>
  <c r="AC3" i="26"/>
  <c r="AB3" i="26"/>
  <c r="AA3" i="26"/>
  <c r="Z3" i="26"/>
  <c r="Y3" i="26"/>
  <c r="X3" i="26"/>
  <c r="W3" i="26"/>
  <c r="V3" i="26"/>
  <c r="U3" i="26"/>
  <c r="T3" i="26"/>
  <c r="S3" i="26"/>
  <c r="R3" i="26"/>
  <c r="Q3" i="26"/>
  <c r="O3" i="26"/>
  <c r="N3" i="26"/>
  <c r="M3" i="26"/>
  <c r="L3" i="26"/>
  <c r="K3" i="26"/>
  <c r="J3" i="26"/>
  <c r="I3" i="26"/>
  <c r="H3" i="26"/>
  <c r="G3" i="26"/>
  <c r="F3" i="26"/>
  <c r="E3" i="26"/>
  <c r="D3" i="26"/>
  <c r="C3" i="26"/>
  <c r="AA2" i="26"/>
  <c r="P35" i="61"/>
  <c r="P18" i="61"/>
  <c r="P17" i="61"/>
  <c r="P14" i="61"/>
  <c r="P13" i="61"/>
  <c r="E8" i="61"/>
  <c r="E7" i="61"/>
  <c r="E6" i="61"/>
  <c r="E5" i="61"/>
  <c r="I2" i="61"/>
  <c r="P35" i="60"/>
  <c r="P18" i="60"/>
  <c r="P17" i="60"/>
  <c r="P14" i="60"/>
  <c r="P13" i="60"/>
  <c r="E8" i="60"/>
  <c r="E7" i="60"/>
  <c r="E6" i="60"/>
  <c r="E5" i="60"/>
  <c r="I2" i="60"/>
  <c r="P35" i="59"/>
  <c r="P18" i="59"/>
  <c r="P17" i="59"/>
  <c r="P14" i="59"/>
  <c r="P13" i="59"/>
  <c r="E8" i="59"/>
  <c r="E7" i="59"/>
  <c r="E6" i="59"/>
  <c r="E5" i="59"/>
  <c r="I2" i="59"/>
  <c r="P35" i="58"/>
  <c r="P18" i="58"/>
  <c r="P17" i="58"/>
  <c r="P14" i="58"/>
  <c r="P13" i="58"/>
  <c r="E8" i="58"/>
  <c r="E7" i="58"/>
  <c r="E6" i="58"/>
  <c r="E5" i="58"/>
  <c r="I2" i="58"/>
  <c r="P35" i="57"/>
  <c r="P18" i="57"/>
  <c r="P17" i="57"/>
  <c r="P14" i="57"/>
  <c r="P13" i="57"/>
  <c r="E8" i="57"/>
  <c r="E7" i="57"/>
  <c r="E6" i="57"/>
  <c r="E5" i="57"/>
  <c r="I2" i="57"/>
  <c r="P35" i="56"/>
  <c r="P18" i="56"/>
  <c r="P17" i="56"/>
  <c r="P14" i="56"/>
  <c r="P13" i="56"/>
  <c r="E8" i="56"/>
  <c r="E7" i="56"/>
  <c r="E6" i="56"/>
  <c r="E5" i="56"/>
  <c r="I2" i="56"/>
  <c r="P35" i="55"/>
  <c r="P18" i="55"/>
  <c r="P17" i="55"/>
  <c r="P14" i="55"/>
  <c r="P13" i="55"/>
  <c r="E8" i="55"/>
  <c r="E7" i="55"/>
  <c r="E6" i="55"/>
  <c r="E5" i="55"/>
  <c r="I2" i="55"/>
  <c r="P35" i="54"/>
  <c r="P18" i="54"/>
  <c r="P17" i="54"/>
  <c r="P14" i="54"/>
  <c r="P13" i="54"/>
  <c r="E8" i="54"/>
  <c r="E7" i="54"/>
  <c r="E6" i="54"/>
  <c r="E5" i="54"/>
  <c r="I2" i="54"/>
  <c r="Z2" i="26"/>
  <c r="I2" i="53"/>
  <c r="H2" i="24"/>
  <c r="F3" i="47"/>
  <c r="K3" i="47"/>
  <c r="C2" i="26"/>
  <c r="E8" i="53"/>
  <c r="E7" i="53"/>
  <c r="E6" i="53"/>
  <c r="E5" i="53"/>
  <c r="P35" i="53"/>
  <c r="P18" i="53"/>
  <c r="P17" i="53"/>
  <c r="P14" i="53"/>
  <c r="P13" i="53"/>
  <c r="V2" i="26"/>
  <c r="Y2" i="26"/>
  <c r="X2" i="26"/>
  <c r="U2" i="26"/>
  <c r="AH2" i="26"/>
  <c r="K2" i="26"/>
  <c r="P35" i="52"/>
  <c r="P18" i="52"/>
  <c r="P17" i="52"/>
  <c r="P14" i="52"/>
  <c r="P13" i="52"/>
  <c r="P18" i="50"/>
  <c r="P17" i="50"/>
  <c r="AE2" i="26"/>
  <c r="AD2" i="26"/>
  <c r="AC2" i="26"/>
  <c r="AB2" i="26"/>
  <c r="W2" i="26"/>
  <c r="T2" i="26"/>
  <c r="S2" i="26"/>
  <c r="R2" i="26"/>
  <c r="Q2" i="26"/>
  <c r="O2" i="26"/>
  <c r="N2" i="26"/>
  <c r="M2" i="26"/>
  <c r="L2" i="26"/>
  <c r="J2" i="26"/>
  <c r="I2" i="26"/>
  <c r="H2" i="26"/>
  <c r="G2" i="26"/>
  <c r="F2" i="26"/>
  <c r="D2" i="26"/>
  <c r="E2" i="26"/>
  <c r="P35" i="50"/>
  <c r="P14" i="50"/>
  <c r="P13" i="50"/>
  <c r="P33" i="46"/>
  <c r="P32" i="46"/>
  <c r="P31" i="46"/>
  <c r="P30" i="46"/>
  <c r="P29" i="46"/>
  <c r="S29" i="46"/>
  <c r="P24" i="46"/>
  <c r="S24" i="46"/>
  <c r="P22" i="46"/>
  <c r="S22" i="46"/>
  <c r="P20" i="46"/>
  <c r="S20" i="46"/>
  <c r="S8" i="46"/>
  <c r="Q1" i="46"/>
  <c r="S18" i="46"/>
  <c r="P16" i="46"/>
  <c r="S16" i="46"/>
  <c r="P14" i="46"/>
  <c r="S14" i="46"/>
  <c r="P13" i="46"/>
  <c r="S13" i="46"/>
  <c r="M13" i="46"/>
  <c r="P11" i="46"/>
  <c r="S12" i="46"/>
  <c r="P9" i="46"/>
  <c r="S9" i="46"/>
  <c r="I6" i="46"/>
  <c r="I5" i="46"/>
  <c r="I4" i="46"/>
  <c r="I3" i="46"/>
  <c r="I2" i="46"/>
  <c r="P33" i="45"/>
  <c r="P32" i="45"/>
  <c r="P31" i="45"/>
  <c r="P30" i="45"/>
  <c r="P29" i="45"/>
  <c r="S29" i="45"/>
  <c r="P24" i="45"/>
  <c r="S24" i="45"/>
  <c r="P22" i="45"/>
  <c r="S22" i="45"/>
  <c r="P20" i="45"/>
  <c r="S20" i="45"/>
  <c r="S18" i="45"/>
  <c r="P16" i="45"/>
  <c r="S16" i="45"/>
  <c r="P14" i="45"/>
  <c r="S15" i="45"/>
  <c r="P13" i="45"/>
  <c r="S13" i="45"/>
  <c r="M13" i="45"/>
  <c r="P11" i="45"/>
  <c r="S11" i="45"/>
  <c r="S12" i="45"/>
  <c r="P9" i="45"/>
  <c r="S9" i="45"/>
  <c r="S10" i="45"/>
  <c r="I6" i="45"/>
  <c r="I5" i="45"/>
  <c r="I4" i="45"/>
  <c r="I3" i="45"/>
  <c r="I2" i="45"/>
  <c r="P33" i="44"/>
  <c r="P32" i="44"/>
  <c r="P31" i="44"/>
  <c r="P30" i="44"/>
  <c r="P29" i="44"/>
  <c r="S29" i="44"/>
  <c r="P24" i="44"/>
  <c r="S24" i="44"/>
  <c r="P22" i="44"/>
  <c r="S22" i="44"/>
  <c r="P20" i="44"/>
  <c r="S20" i="44"/>
  <c r="S18" i="44"/>
  <c r="P16" i="44"/>
  <c r="S16" i="44"/>
  <c r="P14" i="44"/>
  <c r="S15" i="44"/>
  <c r="P13" i="44"/>
  <c r="S13" i="44"/>
  <c r="M13" i="44"/>
  <c r="P11" i="44"/>
  <c r="S12" i="44"/>
  <c r="P9" i="44"/>
  <c r="S9" i="44"/>
  <c r="I6" i="44"/>
  <c r="I5" i="44"/>
  <c r="I4" i="44"/>
  <c r="I3" i="44"/>
  <c r="I2" i="44"/>
  <c r="P33" i="43"/>
  <c r="P32" i="43"/>
  <c r="P31" i="43"/>
  <c r="P30" i="43"/>
  <c r="P29" i="43"/>
  <c r="S29" i="43"/>
  <c r="P24" i="43"/>
  <c r="S24" i="43"/>
  <c r="P22" i="43"/>
  <c r="S22" i="43"/>
  <c r="P20" i="43"/>
  <c r="S20" i="43"/>
  <c r="S18" i="43"/>
  <c r="P16" i="43"/>
  <c r="S16" i="43"/>
  <c r="P14" i="43"/>
  <c r="S15" i="43"/>
  <c r="S14" i="43"/>
  <c r="P13" i="43"/>
  <c r="S13" i="43"/>
  <c r="M13" i="43"/>
  <c r="P11" i="43"/>
  <c r="S12" i="43"/>
  <c r="P9" i="43"/>
  <c r="S9" i="43"/>
  <c r="S8" i="43"/>
  <c r="Q1" i="43"/>
  <c r="I6" i="43"/>
  <c r="I5" i="43"/>
  <c r="I4" i="43"/>
  <c r="I3" i="43"/>
  <c r="I2" i="43"/>
  <c r="P33" i="42"/>
  <c r="P32" i="42"/>
  <c r="P31" i="42"/>
  <c r="P30" i="42"/>
  <c r="P29" i="42"/>
  <c r="S29" i="42"/>
  <c r="P24" i="42"/>
  <c r="S24" i="42"/>
  <c r="P22" i="42"/>
  <c r="S22" i="42"/>
  <c r="P20" i="42"/>
  <c r="S20" i="42"/>
  <c r="S18" i="42"/>
  <c r="P16" i="42"/>
  <c r="S16" i="42"/>
  <c r="P14" i="42"/>
  <c r="S14" i="42"/>
  <c r="P13" i="42"/>
  <c r="S13" i="42"/>
  <c r="M13" i="42"/>
  <c r="P11" i="42"/>
  <c r="S11" i="42"/>
  <c r="P9" i="42"/>
  <c r="S10" i="42"/>
  <c r="S9" i="42"/>
  <c r="I6" i="42"/>
  <c r="I5" i="42"/>
  <c r="I4" i="42"/>
  <c r="I3" i="42"/>
  <c r="I2" i="42"/>
  <c r="S10" i="43"/>
  <c r="S11" i="46"/>
  <c r="S11" i="44"/>
  <c r="S10" i="46"/>
  <c r="S15" i="46"/>
  <c r="S14" i="44"/>
  <c r="S11" i="43"/>
  <c r="S15" i="42"/>
  <c r="S8" i="42"/>
  <c r="Q1" i="42"/>
  <c r="S8" i="44"/>
  <c r="Q1" i="44"/>
  <c r="S12" i="42"/>
  <c r="S10" i="44"/>
  <c r="S14" i="45"/>
  <c r="S8" i="45"/>
  <c r="Q1" i="45"/>
</calcChain>
</file>

<file path=xl/comments1.xml><?xml version="1.0" encoding="utf-8"?>
<comments xmlns="http://schemas.openxmlformats.org/spreadsheetml/2006/main">
  <authors>
    <author>m-koda</author>
  </authors>
  <commentList>
    <comment ref="H13" authorId="0" shapeId="0">
      <text>
        <r>
          <rPr>
            <sz val="9"/>
            <color indexed="81"/>
            <rFont val="ＭＳ Ｐゴシック"/>
            <family val="3"/>
            <charset val="128"/>
          </rPr>
          <t>提供価格（税込）の入力をお願い致します。</t>
        </r>
      </text>
    </comment>
    <comment ref="M13" authorId="0" shapeId="0">
      <text>
        <r>
          <rPr>
            <b/>
            <sz val="9"/>
            <color indexed="81"/>
            <rFont val="ＭＳ Ｐゴシック"/>
            <family val="3"/>
            <charset val="128"/>
          </rPr>
          <t>記入不要</t>
        </r>
      </text>
    </comment>
    <comment ref="E22"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H22" authorId="0" shapeId="0">
      <text>
        <r>
          <rPr>
            <b/>
            <sz val="9"/>
            <color indexed="81"/>
            <rFont val="ＭＳ Ｐゴシック"/>
            <family val="3"/>
            <charset val="128"/>
          </rPr>
          <t>セットの場合、セットの返礼品毎に、ひとつひとつの期限を記載ください。</t>
        </r>
      </text>
    </comment>
    <comment ref="E23"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G23"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List>
</comments>
</file>

<file path=xl/comments2.xml><?xml version="1.0" encoding="utf-8"?>
<comments xmlns="http://schemas.openxmlformats.org/spreadsheetml/2006/main">
  <authors>
    <author>m-koda</author>
  </authors>
  <commentList>
    <comment ref="H13" authorId="0" shapeId="0">
      <text>
        <r>
          <rPr>
            <sz val="9"/>
            <color indexed="81"/>
            <rFont val="ＭＳ Ｐゴシック"/>
            <family val="3"/>
            <charset val="128"/>
          </rPr>
          <t>提供価格（税込）の入力をお願い致します。</t>
        </r>
      </text>
    </comment>
    <comment ref="M13" authorId="0" shapeId="0">
      <text>
        <r>
          <rPr>
            <b/>
            <sz val="9"/>
            <color indexed="81"/>
            <rFont val="ＭＳ Ｐゴシック"/>
            <family val="3"/>
            <charset val="128"/>
          </rPr>
          <t>記入不要</t>
        </r>
      </text>
    </comment>
    <comment ref="E22"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H22" authorId="0" shapeId="0">
      <text>
        <r>
          <rPr>
            <b/>
            <sz val="9"/>
            <color indexed="81"/>
            <rFont val="ＭＳ Ｐゴシック"/>
            <family val="3"/>
            <charset val="128"/>
          </rPr>
          <t>セットの場合、セットの返礼品毎に、ひとつひとつの期限を記載ください。</t>
        </r>
      </text>
    </comment>
    <comment ref="E23"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G23"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List>
</comments>
</file>

<file path=xl/comments3.xml><?xml version="1.0" encoding="utf-8"?>
<comments xmlns="http://schemas.openxmlformats.org/spreadsheetml/2006/main">
  <authors>
    <author>m-koda</author>
  </authors>
  <commentList>
    <comment ref="H13" authorId="0" shapeId="0">
      <text>
        <r>
          <rPr>
            <sz val="9"/>
            <color indexed="81"/>
            <rFont val="ＭＳ Ｐゴシック"/>
            <family val="3"/>
            <charset val="128"/>
          </rPr>
          <t>提供価格（税込）の入力をお願い致します。</t>
        </r>
      </text>
    </comment>
    <comment ref="M13" authorId="0" shapeId="0">
      <text>
        <r>
          <rPr>
            <b/>
            <sz val="9"/>
            <color indexed="81"/>
            <rFont val="ＭＳ Ｐゴシック"/>
            <family val="3"/>
            <charset val="128"/>
          </rPr>
          <t>記入不要</t>
        </r>
      </text>
    </comment>
    <comment ref="E22"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H22" authorId="0" shapeId="0">
      <text>
        <r>
          <rPr>
            <b/>
            <sz val="9"/>
            <color indexed="81"/>
            <rFont val="ＭＳ Ｐゴシック"/>
            <family val="3"/>
            <charset val="128"/>
          </rPr>
          <t>セットの場合、セットの返礼品毎に、ひとつひとつの期限を記載ください。</t>
        </r>
      </text>
    </comment>
    <comment ref="E23"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G23"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List>
</comments>
</file>

<file path=xl/comments4.xml><?xml version="1.0" encoding="utf-8"?>
<comments xmlns="http://schemas.openxmlformats.org/spreadsheetml/2006/main">
  <authors>
    <author>m-koda</author>
  </authors>
  <commentList>
    <comment ref="H13" authorId="0" shapeId="0">
      <text>
        <r>
          <rPr>
            <sz val="9"/>
            <color indexed="81"/>
            <rFont val="ＭＳ Ｐゴシック"/>
            <family val="3"/>
            <charset val="128"/>
          </rPr>
          <t>提供価格（税込）の入力をお願い致します。</t>
        </r>
      </text>
    </comment>
    <comment ref="M13" authorId="0" shapeId="0">
      <text>
        <r>
          <rPr>
            <b/>
            <sz val="9"/>
            <color indexed="81"/>
            <rFont val="ＭＳ Ｐゴシック"/>
            <family val="3"/>
            <charset val="128"/>
          </rPr>
          <t>記入不要</t>
        </r>
      </text>
    </comment>
    <comment ref="E22"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H22" authorId="0" shapeId="0">
      <text>
        <r>
          <rPr>
            <b/>
            <sz val="9"/>
            <color indexed="81"/>
            <rFont val="ＭＳ Ｐゴシック"/>
            <family val="3"/>
            <charset val="128"/>
          </rPr>
          <t>セットの場合、セットの返礼品毎に、ひとつひとつの期限を記載ください。</t>
        </r>
      </text>
    </comment>
    <comment ref="E23"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G23"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List>
</comments>
</file>

<file path=xl/comments5.xml><?xml version="1.0" encoding="utf-8"?>
<comments xmlns="http://schemas.openxmlformats.org/spreadsheetml/2006/main">
  <authors>
    <author>m-koda</author>
  </authors>
  <commentList>
    <comment ref="H13" authorId="0" shapeId="0">
      <text>
        <r>
          <rPr>
            <sz val="9"/>
            <color indexed="81"/>
            <rFont val="ＭＳ Ｐゴシック"/>
            <family val="3"/>
            <charset val="128"/>
          </rPr>
          <t>提供価格（税込）の入力をお願い致します。</t>
        </r>
      </text>
    </comment>
    <comment ref="M13" authorId="0" shapeId="0">
      <text>
        <r>
          <rPr>
            <b/>
            <sz val="9"/>
            <color indexed="81"/>
            <rFont val="ＭＳ Ｐゴシック"/>
            <family val="3"/>
            <charset val="128"/>
          </rPr>
          <t>記入不要</t>
        </r>
      </text>
    </comment>
    <comment ref="E22"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H22" authorId="0" shapeId="0">
      <text>
        <r>
          <rPr>
            <b/>
            <sz val="9"/>
            <color indexed="81"/>
            <rFont val="ＭＳ Ｐゴシック"/>
            <family val="3"/>
            <charset val="128"/>
          </rPr>
          <t>セットの場合、セットの返礼品毎に、ひとつひとつの期限を記載ください。</t>
        </r>
      </text>
    </comment>
    <comment ref="E23"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G23"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List>
</comments>
</file>

<file path=xl/comments6.xml><?xml version="1.0" encoding="utf-8"?>
<comments xmlns="http://schemas.openxmlformats.org/spreadsheetml/2006/main">
  <authors>
    <author>soc_kent_yamazaki</author>
  </authors>
  <commentList>
    <comment ref="K1" authorId="0" shapeId="0">
      <text>
        <r>
          <rPr>
            <b/>
            <sz val="9"/>
            <color indexed="81"/>
            <rFont val="ＭＳ Ｐゴシック"/>
            <family val="3"/>
            <charset val="128"/>
          </rPr>
          <t>商品自体の重量・サイズ等をご記入ください。複数商品が入っている場合は、内訳もご記入ください。</t>
        </r>
      </text>
    </comment>
    <comment ref="N1" authorId="0" shapeId="0">
      <text>
        <r>
          <rPr>
            <b/>
            <sz val="9"/>
            <color indexed="81"/>
            <rFont val="ＭＳ Ｐゴシック"/>
            <family val="3"/>
            <charset val="128"/>
          </rPr>
          <t>※品質表示規準で定められている表示すべき項目については、必ず記載してください。</t>
        </r>
      </text>
    </comment>
    <comment ref="O1" authorId="0" shapeId="0">
      <text>
        <r>
          <rPr>
            <b/>
            <sz val="9"/>
            <color indexed="81"/>
            <rFont val="ＭＳ Ｐゴシック"/>
            <family val="3"/>
            <charset val="128"/>
          </rPr>
          <t xml:space="preserve">左の欄に該当する期限がない場合、その他を選択し、入力してください。
</t>
        </r>
      </text>
    </comment>
    <comment ref="Q1" authorId="0" shapeId="0">
      <text>
        <r>
          <rPr>
            <b/>
            <sz val="9"/>
            <color indexed="81"/>
            <rFont val="ＭＳ Ｐゴシック"/>
            <family val="3"/>
            <charset val="128"/>
          </rPr>
          <t>商品のイメージが伝わる400×400pixel以上のサイズの写真（パッケージ写真等）をご提供ください。</t>
        </r>
      </text>
    </comment>
    <comment ref="R1" authorId="0" shapeId="0">
      <text>
        <r>
          <rPr>
            <b/>
            <sz val="9"/>
            <color indexed="81"/>
            <rFont val="ＭＳ Ｐゴシック"/>
            <family val="3"/>
            <charset val="128"/>
          </rPr>
          <t>商品の魅力が伝わる400×400pixel以上のサイズの写真（シズルカット等）をご提供ください。</t>
        </r>
      </text>
    </comment>
    <comment ref="S1" authorId="0" shapeId="0">
      <text>
        <r>
          <rPr>
            <b/>
            <sz val="9"/>
            <color indexed="81"/>
            <rFont val="ＭＳ Ｐゴシック"/>
            <family val="3"/>
            <charset val="128"/>
          </rPr>
          <t>さとふる:
冷蔵：2～10℃
冷凍：-18℃以下
となります。
チルド輸送などはできません。</t>
        </r>
      </text>
    </comment>
    <comment ref="Z1" authorId="0" shapeId="0">
      <text>
        <r>
          <rPr>
            <b/>
            <sz val="9"/>
            <color indexed="81"/>
            <rFont val="ＭＳ Ｐゴシック"/>
            <family val="3"/>
            <charset val="128"/>
          </rPr>
          <t>税込・送料抜の金額をご記入ください。こちらの金額を、指定口座に振り込ませていただきます。</t>
        </r>
      </text>
    </comment>
    <comment ref="AB1" authorId="0" shapeId="0">
      <text>
        <r>
          <rPr>
            <b/>
            <sz val="9"/>
            <color indexed="81"/>
            <rFont val="ＭＳ Ｐゴシック"/>
            <family val="3"/>
            <charset val="128"/>
          </rPr>
          <t>梱包資材等を含む、配送業者に渡す際のサイズ・重量をご選択ください。</t>
        </r>
      </text>
    </comment>
  </commentList>
</comments>
</file>

<file path=xl/sharedStrings.xml><?xml version="1.0" encoding="utf-8"?>
<sst xmlns="http://schemas.openxmlformats.org/spreadsheetml/2006/main" count="1711" uniqueCount="262">
  <si>
    <t>円</t>
    <rPh sb="0" eb="1">
      <t>エン</t>
    </rPh>
    <phoneticPr fontId="1"/>
  </si>
  <si>
    <t>注意事項/その他</t>
    <rPh sb="0" eb="2">
      <t>チュウイ</t>
    </rPh>
    <rPh sb="2" eb="4">
      <t>ジコウ</t>
    </rPh>
    <rPh sb="7" eb="8">
      <t>タ</t>
    </rPh>
    <phoneticPr fontId="1"/>
  </si>
  <si>
    <t>期限</t>
    <rPh sb="0" eb="2">
      <t>キゲン</t>
    </rPh>
    <phoneticPr fontId="1"/>
  </si>
  <si>
    <t>個</t>
    <rPh sb="0" eb="1">
      <t>コ</t>
    </rPh>
    <phoneticPr fontId="1"/>
  </si>
  <si>
    <t>←文字数</t>
    <rPh sb="1" eb="4">
      <t>モジスウ</t>
    </rPh>
    <phoneticPr fontId="1"/>
  </si>
  <si>
    <t>受付期間</t>
    <rPh sb="0" eb="2">
      <t>ウケツケ</t>
    </rPh>
    <rPh sb="2" eb="4">
      <t>キカン</t>
    </rPh>
    <phoneticPr fontId="1"/>
  </si>
  <si>
    <t>出荷時重量
※梱包後重量</t>
    <rPh sb="0" eb="2">
      <t>シュッカ</t>
    </rPh>
    <rPh sb="2" eb="3">
      <t>ジ</t>
    </rPh>
    <rPh sb="3" eb="5">
      <t>ジュウリョウ</t>
    </rPh>
    <rPh sb="7" eb="9">
      <t>コンポウ</t>
    </rPh>
    <rPh sb="9" eb="10">
      <t>ゴ</t>
    </rPh>
    <rPh sb="10" eb="12">
      <t>ジュウリョウ</t>
    </rPh>
    <phoneticPr fontId="1"/>
  </si>
  <si>
    <t>日</t>
    <rPh sb="0" eb="1">
      <t>ニチ</t>
    </rPh>
    <phoneticPr fontId="1"/>
  </si>
  <si>
    <t>～</t>
    <phoneticPr fontId="1"/>
  </si>
  <si>
    <t>お礼品ID</t>
    <rPh sb="1" eb="2">
      <t>レイ</t>
    </rPh>
    <rPh sb="2" eb="3">
      <t>ヒン</t>
    </rPh>
    <phoneticPr fontId="6"/>
  </si>
  <si>
    <t>原材料・成分</t>
    <rPh sb="0" eb="3">
      <t>ゲンザイリョウ</t>
    </rPh>
    <rPh sb="4" eb="6">
      <t>セイブン</t>
    </rPh>
    <phoneticPr fontId="6"/>
  </si>
  <si>
    <t>賞味期限・使用期限
その他</t>
    <rPh sb="12" eb="13">
      <t>タ</t>
    </rPh>
    <phoneticPr fontId="6"/>
  </si>
  <si>
    <t>受付開始日</t>
    <rPh sb="2" eb="5">
      <t>カイシビ</t>
    </rPh>
    <phoneticPr fontId="6"/>
  </si>
  <si>
    <t>受付終了日</t>
    <rPh sb="2" eb="5">
      <t>シュウリョウビ</t>
    </rPh>
    <phoneticPr fontId="6"/>
  </si>
  <si>
    <t>提供可能数
（在庫量）</t>
    <rPh sb="0" eb="5">
      <t>テイキョウカノウスウ</t>
    </rPh>
    <rPh sb="7" eb="10">
      <t>ザイコリョウ</t>
    </rPh>
    <phoneticPr fontId="6"/>
  </si>
  <si>
    <t>1日あたりの受注上限</t>
    <rPh sb="1" eb="2">
      <t>ニチ</t>
    </rPh>
    <rPh sb="6" eb="8">
      <t>ジュチュウ</t>
    </rPh>
    <rPh sb="8" eb="10">
      <t>ジョウゲン</t>
    </rPh>
    <phoneticPr fontId="6"/>
  </si>
  <si>
    <t>備考・申し送り事項</t>
    <rPh sb="0" eb="2">
      <t>ビコウ</t>
    </rPh>
    <rPh sb="3" eb="4">
      <t>モウ</t>
    </rPh>
    <rPh sb="5" eb="6">
      <t>オク</t>
    </rPh>
    <rPh sb="7" eb="9">
      <t>ジコウ</t>
    </rPh>
    <phoneticPr fontId="6"/>
  </si>
  <si>
    <t>事業者名</t>
    <rPh sb="0" eb="3">
      <t>ジギョウシャ</t>
    </rPh>
    <rPh sb="3" eb="4">
      <t>メイ</t>
    </rPh>
    <phoneticPr fontId="6"/>
  </si>
  <si>
    <t>期限種類</t>
    <rPh sb="0" eb="2">
      <t>キゲン</t>
    </rPh>
    <rPh sb="2" eb="4">
      <t>シュルイ</t>
    </rPh>
    <phoneticPr fontId="1"/>
  </si>
  <si>
    <t>期限</t>
    <rPh sb="0" eb="2">
      <t>キゲン</t>
    </rPh>
    <phoneticPr fontId="6"/>
  </si>
  <si>
    <t>発送種別</t>
    <rPh sb="2" eb="4">
      <t>シュベツ</t>
    </rPh>
    <phoneticPr fontId="1"/>
  </si>
  <si>
    <t>発送期間</t>
    <rPh sb="2" eb="4">
      <t>キカン</t>
    </rPh>
    <phoneticPr fontId="1"/>
  </si>
  <si>
    <t>発送期間</t>
    <rPh sb="0" eb="2">
      <t>ハッソウ</t>
    </rPh>
    <rPh sb="2" eb="4">
      <t>キカン</t>
    </rPh>
    <phoneticPr fontId="1"/>
  </si>
  <si>
    <t>発送開始日</t>
    <rPh sb="0" eb="2">
      <t>ハッソウ</t>
    </rPh>
    <rPh sb="2" eb="5">
      <t>カイシビ</t>
    </rPh>
    <phoneticPr fontId="1"/>
  </si>
  <si>
    <t>発送終了日</t>
    <rPh sb="0" eb="2">
      <t>ハッソウ</t>
    </rPh>
    <rPh sb="2" eb="5">
      <t>シュウリョウビ</t>
    </rPh>
    <phoneticPr fontId="1"/>
  </si>
  <si>
    <t>提供価格（送料抜き）
税込</t>
    <rPh sb="0" eb="2">
      <t>テイキョウ</t>
    </rPh>
    <rPh sb="2" eb="4">
      <t>カカク</t>
    </rPh>
    <rPh sb="5" eb="7">
      <t>ソウリョウ</t>
    </rPh>
    <rPh sb="7" eb="8">
      <t>ヌ</t>
    </rPh>
    <rPh sb="11" eb="13">
      <t>ゼイコミ</t>
    </rPh>
    <phoneticPr fontId="6"/>
  </si>
  <si>
    <t>出荷時サイズ
※梱包後サイズ</t>
    <rPh sb="0" eb="2">
      <t>シュッカ</t>
    </rPh>
    <rPh sb="2" eb="3">
      <t>ジ</t>
    </rPh>
    <rPh sb="8" eb="10">
      <t>コンポウ</t>
    </rPh>
    <rPh sb="10" eb="11">
      <t>ゴ</t>
    </rPh>
    <phoneticPr fontId="1"/>
  </si>
  <si>
    <t>出荷時重量</t>
    <rPh sb="0" eb="3">
      <t>シュッカジ</t>
    </rPh>
    <rPh sb="3" eb="5">
      <t>ジュウリョウ</t>
    </rPh>
    <phoneticPr fontId="6"/>
  </si>
  <si>
    <t>出荷時サイズ</t>
    <rPh sb="0" eb="2">
      <t>シュッカ</t>
    </rPh>
    <rPh sb="2" eb="3">
      <t>ジ</t>
    </rPh>
    <phoneticPr fontId="1"/>
  </si>
  <si>
    <t>提供可能数</t>
    <rPh sb="0" eb="2">
      <t>テイキョウ</t>
    </rPh>
    <rPh sb="2" eb="4">
      <t>カノウ</t>
    </rPh>
    <rPh sb="4" eb="5">
      <t>スウ</t>
    </rPh>
    <phoneticPr fontId="1"/>
  </si>
  <si>
    <t>①60cmサイズ</t>
  </si>
  <si>
    <t>税抜き</t>
    <rPh sb="0" eb="2">
      <t>ゼイヌキ</t>
    </rPh>
    <phoneticPr fontId="1"/>
  </si>
  <si>
    <t>No</t>
    <phoneticPr fontId="6"/>
  </si>
  <si>
    <t>お礼品カテゴリ</t>
    <phoneticPr fontId="6"/>
  </si>
  <si>
    <t>発送種別</t>
    <phoneticPr fontId="6"/>
  </si>
  <si>
    <t>受付時期</t>
    <phoneticPr fontId="6"/>
  </si>
  <si>
    <t>生産者様の声（500文字程度上限）</t>
    <phoneticPr fontId="1"/>
  </si>
  <si>
    <t>伝票用名称</t>
    <phoneticPr fontId="1"/>
  </si>
  <si>
    <t>お礼品画像ファイル名
(一覧用)</t>
    <rPh sb="1" eb="2">
      <t>レイ</t>
    </rPh>
    <rPh sb="2" eb="3">
      <t>ヒン</t>
    </rPh>
    <rPh sb="3" eb="5">
      <t>ガゾウ</t>
    </rPh>
    <rPh sb="9" eb="10">
      <t>メイ</t>
    </rPh>
    <rPh sb="12" eb="15">
      <t>イチランヨウ</t>
    </rPh>
    <phoneticPr fontId="6"/>
  </si>
  <si>
    <t>お礼品画像ファイル名
(お礼品ページ用)</t>
    <rPh sb="13" eb="14">
      <t>レイ</t>
    </rPh>
    <rPh sb="14" eb="15">
      <t>ヒン</t>
    </rPh>
    <phoneticPr fontId="6"/>
  </si>
  <si>
    <t>寄付コース
（金額）</t>
    <rPh sb="0" eb="2">
      <t>キフ</t>
    </rPh>
    <rPh sb="7" eb="9">
      <t>キンガク</t>
    </rPh>
    <phoneticPr fontId="6"/>
  </si>
  <si>
    <t>寄付コース
（POINT）</t>
    <rPh sb="0" eb="2">
      <t>キフ</t>
    </rPh>
    <phoneticPr fontId="6"/>
  </si>
  <si>
    <t>保険(PL等)加入有無</t>
    <rPh sb="0" eb="2">
      <t>ホケン</t>
    </rPh>
    <rPh sb="5" eb="6">
      <t>トウ</t>
    </rPh>
    <rPh sb="9" eb="11">
      <t>ウム</t>
    </rPh>
    <phoneticPr fontId="1"/>
  </si>
  <si>
    <t>メイン画像</t>
    <rPh sb="3" eb="5">
      <t>ガゾウ</t>
    </rPh>
    <phoneticPr fontId="1"/>
  </si>
  <si>
    <t>サブ画像①</t>
    <rPh sb="2" eb="4">
      <t>ガゾウ</t>
    </rPh>
    <phoneticPr fontId="1"/>
  </si>
  <si>
    <t>サブ画像②</t>
    <rPh sb="2" eb="4">
      <t>ガゾウ</t>
    </rPh>
    <phoneticPr fontId="1"/>
  </si>
  <si>
    <t>サブ画像③</t>
    <rPh sb="2" eb="4">
      <t>ガゾウ</t>
    </rPh>
    <phoneticPr fontId="1"/>
  </si>
  <si>
    <t>登録名</t>
    <rPh sb="0" eb="2">
      <t>トウロク</t>
    </rPh>
    <rPh sb="2" eb="3">
      <t>メイ</t>
    </rPh>
    <phoneticPr fontId="1"/>
  </si>
  <si>
    <t>担当者名</t>
    <rPh sb="0" eb="3">
      <t>タントウシャ</t>
    </rPh>
    <rPh sb="3" eb="4">
      <t>メイ</t>
    </rPh>
    <phoneticPr fontId="1"/>
  </si>
  <si>
    <t>電話</t>
    <rPh sb="0" eb="2">
      <t>デンワ</t>
    </rPh>
    <phoneticPr fontId="1"/>
  </si>
  <si>
    <t>左記の内
1日あたりの受注上限</t>
    <rPh sb="0" eb="2">
      <t>サキ</t>
    </rPh>
    <rPh sb="3" eb="4">
      <t>ウチ</t>
    </rPh>
    <phoneticPr fontId="1"/>
  </si>
  <si>
    <t>提供可能な全在庫数</t>
    <rPh sb="0" eb="2">
      <t>テイキョウ</t>
    </rPh>
    <rPh sb="2" eb="4">
      <t>カノウ</t>
    </rPh>
    <rPh sb="5" eb="6">
      <t>ゼン</t>
    </rPh>
    <rPh sb="6" eb="8">
      <t>ザイコ</t>
    </rPh>
    <rPh sb="8" eb="9">
      <t>スウ</t>
    </rPh>
    <phoneticPr fontId="1"/>
  </si>
  <si>
    <t>PL保険</t>
    <rPh sb="2" eb="4">
      <t>ホケン</t>
    </rPh>
    <phoneticPr fontId="6"/>
  </si>
  <si>
    <t>satofull@satofull.co.jp</t>
    <phoneticPr fontId="1"/>
  </si>
  <si>
    <t xml:space="preserve">注意事項/その他
</t>
    <phoneticPr fontId="1"/>
  </si>
  <si>
    <t>メールアドレス</t>
    <phoneticPr fontId="1"/>
  </si>
  <si>
    <r>
      <t xml:space="preserve">発送期間
</t>
    </r>
    <r>
      <rPr>
        <sz val="9"/>
        <color indexed="8"/>
        <rFont val="HGPｺﾞｼｯｸM"/>
        <family val="3"/>
        <charset val="128"/>
      </rPr>
      <t>開始日/終了日</t>
    </r>
    <rPh sb="0" eb="2">
      <t>ハッソウ</t>
    </rPh>
    <rPh sb="2" eb="4">
      <t>キカン</t>
    </rPh>
    <rPh sb="5" eb="8">
      <t>カイシビ</t>
    </rPh>
    <rPh sb="9" eb="12">
      <t>シュウリョウビ</t>
    </rPh>
    <phoneticPr fontId="1"/>
  </si>
  <si>
    <r>
      <t xml:space="preserve">受付期間
</t>
    </r>
    <r>
      <rPr>
        <sz val="9"/>
        <color indexed="8"/>
        <rFont val="HGPｺﾞｼｯｸM"/>
        <family val="3"/>
        <charset val="128"/>
      </rPr>
      <t>開始日/終了日</t>
    </r>
    <rPh sb="0" eb="2">
      <t>ウケツケ</t>
    </rPh>
    <rPh sb="2" eb="4">
      <t>キカン</t>
    </rPh>
    <rPh sb="5" eb="7">
      <t>カイシ</t>
    </rPh>
    <rPh sb="7" eb="8">
      <t>ビ</t>
    </rPh>
    <rPh sb="9" eb="12">
      <t>シュウリョウビ</t>
    </rPh>
    <phoneticPr fontId="1"/>
  </si>
  <si>
    <t>凡例</t>
    <rPh sb="0" eb="2">
      <t>ハンレイ</t>
    </rPh>
    <phoneticPr fontId="1"/>
  </si>
  <si>
    <t>入力をお願い致します。</t>
    <rPh sb="0" eb="2">
      <t>ニュウリョク</t>
    </rPh>
    <rPh sb="4" eb="5">
      <t>ネガ</t>
    </rPh>
    <rPh sb="6" eb="7">
      <t>イタ</t>
    </rPh>
    <phoneticPr fontId="1"/>
  </si>
  <si>
    <t>選択してください。</t>
    <rPh sb="0" eb="2">
      <t>センタク</t>
    </rPh>
    <phoneticPr fontId="1"/>
  </si>
  <si>
    <t>選択又は入力してください。</t>
    <rPh sb="0" eb="2">
      <t>センタク</t>
    </rPh>
    <rPh sb="2" eb="3">
      <t>マタ</t>
    </rPh>
    <rPh sb="4" eb="6">
      <t>ニュウリョク</t>
    </rPh>
    <phoneticPr fontId="1"/>
  </si>
  <si>
    <t>入力は不要です。</t>
    <rPh sb="0" eb="2">
      <t>ニュウリョク</t>
    </rPh>
    <rPh sb="3" eb="5">
      <t>フヨウ</t>
    </rPh>
    <phoneticPr fontId="1"/>
  </si>
  <si>
    <r>
      <t xml:space="preserve">内容＆〔内容量/原産地〕
提供サービスの内容（概要）
</t>
    </r>
    <r>
      <rPr>
        <sz val="8"/>
        <color indexed="30"/>
        <rFont val="HGPｺﾞｼｯｸM"/>
        <family val="3"/>
        <charset val="128"/>
      </rPr>
      <t>※セットの場合、全ての返礼品内訳毎に記載</t>
    </r>
    <phoneticPr fontId="1"/>
  </si>
  <si>
    <t>※セル内の改行はAlt+Enterキーをご使用ください。</t>
    <rPh sb="3" eb="4">
      <t>ナイ</t>
    </rPh>
    <rPh sb="5" eb="7">
      <t>カイギョウ</t>
    </rPh>
    <rPh sb="21" eb="23">
      <t>シヨウ</t>
    </rPh>
    <phoneticPr fontId="1"/>
  </si>
  <si>
    <r>
      <rPr>
        <sz val="10"/>
        <color indexed="10"/>
        <rFont val="HGPｺﾞｼｯｸM"/>
        <family val="3"/>
        <charset val="128"/>
      </rPr>
      <t>賞味・消費・使用期限・提供期限</t>
    </r>
    <r>
      <rPr>
        <sz val="10"/>
        <color indexed="8"/>
        <rFont val="HGPｺﾞｼｯｸM"/>
        <family val="3"/>
        <charset val="128"/>
      </rPr>
      <t xml:space="preserve">
</t>
    </r>
    <r>
      <rPr>
        <sz val="8"/>
        <color indexed="30"/>
        <rFont val="HGPｺﾞｼｯｸM"/>
        <family val="3"/>
        <charset val="128"/>
      </rPr>
      <t>※セットの場合、全ての返礼品内訳毎に記載
※原則、発送日（集荷日）基準で記載ください</t>
    </r>
    <rPh sb="11" eb="13">
      <t>テイキョウ</t>
    </rPh>
    <rPh sb="13" eb="15">
      <t>キゲン</t>
    </rPh>
    <phoneticPr fontId="1"/>
  </si>
  <si>
    <r>
      <rPr>
        <sz val="10"/>
        <color indexed="10"/>
        <rFont val="HGPｺﾞｼｯｸM"/>
        <family val="3"/>
        <charset val="128"/>
      </rPr>
      <t>原材料・成分・提供サービス詳細</t>
    </r>
    <r>
      <rPr>
        <sz val="10"/>
        <color indexed="8"/>
        <rFont val="HGPｺﾞｼｯｸM"/>
        <family val="3"/>
        <charset val="128"/>
      </rPr>
      <t xml:space="preserve">
</t>
    </r>
    <r>
      <rPr>
        <sz val="8"/>
        <color indexed="30"/>
        <rFont val="HGPｺﾞｼｯｸM"/>
        <family val="3"/>
        <charset val="128"/>
      </rPr>
      <t>※セットの場合、全ての返礼品内訳毎に記載
※返礼品裏面の内容記載写真添付でも可</t>
    </r>
    <phoneticPr fontId="1"/>
  </si>
  <si>
    <t>お礼品提供自治体名</t>
    <phoneticPr fontId="1"/>
  </si>
  <si>
    <t>税込</t>
    <rPh sb="0" eb="2">
      <t>ゼイコ</t>
    </rPh>
    <phoneticPr fontId="1"/>
  </si>
  <si>
    <r>
      <t xml:space="preserve">提供価格（税込、税抜き）
</t>
    </r>
    <r>
      <rPr>
        <sz val="10"/>
        <color indexed="30"/>
        <rFont val="HGPｺﾞｼｯｸM"/>
        <family val="3"/>
        <charset val="128"/>
      </rPr>
      <t>※製品原価＋梱包資材・作業費</t>
    </r>
    <rPh sb="24" eb="26">
      <t>サギョウ</t>
    </rPh>
    <phoneticPr fontId="1"/>
  </si>
  <si>
    <t>使用される画像のファイル名を記入ください。</t>
    <rPh sb="0" eb="2">
      <t>シヨウ</t>
    </rPh>
    <rPh sb="5" eb="7">
      <t>ガゾウ</t>
    </rPh>
    <rPh sb="12" eb="13">
      <t>メイ</t>
    </rPh>
    <rPh sb="14" eb="16">
      <t>キニュウ</t>
    </rPh>
    <phoneticPr fontId="1"/>
  </si>
  <si>
    <t>　</t>
  </si>
  <si>
    <t>内容＆〔内容量/原産地〕</t>
    <rPh sb="0" eb="2">
      <t>ナイヨウ</t>
    </rPh>
    <rPh sb="4" eb="7">
      <t>ナイヨウリョウ</t>
    </rPh>
    <rPh sb="8" eb="11">
      <t>ゲンサンチ</t>
    </rPh>
    <phoneticPr fontId="6"/>
  </si>
  <si>
    <r>
      <t xml:space="preserve">提案の「返礼品」名称
</t>
    </r>
    <r>
      <rPr>
        <sz val="10"/>
        <color indexed="30"/>
        <rFont val="HGPｺﾞｼｯｸM"/>
        <family val="3"/>
        <charset val="128"/>
      </rPr>
      <t>文字制限有：50文字</t>
    </r>
    <rPh sb="11" eb="13">
      <t>モジ</t>
    </rPh>
    <rPh sb="13" eb="15">
      <t>セイゲン</t>
    </rPh>
    <rPh sb="15" eb="16">
      <t>アリ</t>
    </rPh>
    <rPh sb="19" eb="21">
      <t>モジ</t>
    </rPh>
    <phoneticPr fontId="1"/>
  </si>
  <si>
    <r>
      <t xml:space="preserve">配達伝票表示名
</t>
    </r>
    <r>
      <rPr>
        <sz val="10"/>
        <color indexed="30"/>
        <rFont val="HGPｺﾞｼｯｸM"/>
        <family val="3"/>
        <charset val="128"/>
      </rPr>
      <t>文字制限有：16文字</t>
    </r>
    <rPh sb="8" eb="10">
      <t>モジ</t>
    </rPh>
    <rPh sb="10" eb="12">
      <t>セイゲン</t>
    </rPh>
    <rPh sb="12" eb="13">
      <t>アリ</t>
    </rPh>
    <rPh sb="16" eb="18">
      <t>モジ</t>
    </rPh>
    <phoneticPr fontId="1"/>
  </si>
  <si>
    <r>
      <t xml:space="preserve">ＰＲ文章
</t>
    </r>
    <r>
      <rPr>
        <sz val="10"/>
        <color indexed="30"/>
        <rFont val="HGPｺﾞｼｯｸM"/>
        <family val="3"/>
        <charset val="128"/>
      </rPr>
      <t>文字制限有：50文字</t>
    </r>
    <rPh sb="5" eb="7">
      <t>モジ</t>
    </rPh>
    <rPh sb="7" eb="9">
      <t>セイゲン</t>
    </rPh>
    <rPh sb="9" eb="10">
      <t>アリ</t>
    </rPh>
    <rPh sb="13" eb="15">
      <t>モジ</t>
    </rPh>
    <phoneticPr fontId="1"/>
  </si>
  <si>
    <r>
      <t xml:space="preserve">詳細説明
</t>
    </r>
    <r>
      <rPr>
        <sz val="10"/>
        <color indexed="30"/>
        <rFont val="HGPｺﾞｼｯｸM"/>
        <family val="3"/>
        <charset val="128"/>
      </rPr>
      <t>文字制限有：500文字</t>
    </r>
    <rPh sb="5" eb="7">
      <t>モジ</t>
    </rPh>
    <rPh sb="7" eb="9">
      <t>セイゲン</t>
    </rPh>
    <rPh sb="9" eb="10">
      <t>アリ</t>
    </rPh>
    <rPh sb="14" eb="16">
      <t>モジ</t>
    </rPh>
    <phoneticPr fontId="1"/>
  </si>
  <si>
    <r>
      <t xml:space="preserve">生産者様の声
</t>
    </r>
    <r>
      <rPr>
        <sz val="10"/>
        <color indexed="30"/>
        <rFont val="HGPｺﾞｼｯｸM"/>
        <family val="3"/>
        <charset val="128"/>
      </rPr>
      <t>文字制限有：500文字</t>
    </r>
    <rPh sb="7" eb="9">
      <t>モジ</t>
    </rPh>
    <rPh sb="9" eb="11">
      <t>セイゲン</t>
    </rPh>
    <rPh sb="11" eb="12">
      <t>アリ</t>
    </rPh>
    <rPh sb="16" eb="18">
      <t>モジ</t>
    </rPh>
    <phoneticPr fontId="1"/>
  </si>
  <si>
    <t>発送期間は受付期間開始日及び終了日より5日間以上開けて下さい。</t>
    <rPh sb="0" eb="2">
      <t>ハッソウ</t>
    </rPh>
    <rPh sb="2" eb="4">
      <t>キカン</t>
    </rPh>
    <rPh sb="5" eb="7">
      <t>ウケツケ</t>
    </rPh>
    <rPh sb="7" eb="9">
      <t>キカン</t>
    </rPh>
    <rPh sb="9" eb="12">
      <t>カイシビ</t>
    </rPh>
    <rPh sb="12" eb="13">
      <t>オヨ</t>
    </rPh>
    <rPh sb="14" eb="17">
      <t>シュウリョウビ</t>
    </rPh>
    <rPh sb="20" eb="21">
      <t>ニチ</t>
    </rPh>
    <rPh sb="21" eb="22">
      <t>カン</t>
    </rPh>
    <rPh sb="22" eb="24">
      <t>イジョウ</t>
    </rPh>
    <rPh sb="24" eb="25">
      <t>ア</t>
    </rPh>
    <rPh sb="27" eb="28">
      <t>クダ</t>
    </rPh>
    <phoneticPr fontId="1"/>
  </si>
  <si>
    <t>賞味</t>
  </si>
  <si>
    <t>※返礼品画像のサンプル写真につきましては、メールに添付もしくはギガファイル便にて提供をお願いいたします。
※赤文字の項目は必須事項になりますので、必ずご入力をお願い致します。</t>
    <rPh sb="54" eb="55">
      <t>アカ</t>
    </rPh>
    <rPh sb="55" eb="57">
      <t>モジ</t>
    </rPh>
    <rPh sb="58" eb="60">
      <t>コウモク</t>
    </rPh>
    <rPh sb="61" eb="63">
      <t>ヒッス</t>
    </rPh>
    <rPh sb="63" eb="65">
      <t>ジコウ</t>
    </rPh>
    <rPh sb="73" eb="74">
      <t>カナラ</t>
    </rPh>
    <rPh sb="76" eb="78">
      <t>ニュウリョク</t>
    </rPh>
    <rPh sb="80" eb="81">
      <t>ネガ</t>
    </rPh>
    <rPh sb="82" eb="83">
      <t>イタ</t>
    </rPh>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</si>
  <si>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</si>
  <si>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</si>
  <si>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</si>
  <si>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</si>
  <si>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</si>
  <si>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</si>
  <si>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</si>
  <si>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</si>
  <si>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</si>
  <si>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</si>
  <si>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</si>
  <si>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</si>
  <si>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</si>
  <si>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</si>
  <si>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</si>
  <si>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①～2kg未満</t>
  </si>
  <si>
    <t>加入済</t>
  </si>
  <si>
    <t>見本</t>
    <rPh sb="0" eb="2">
      <t>ミホン</t>
    </rPh>
    <phoneticPr fontId="1"/>
  </si>
  <si>
    <t>生産者様の声（制限:500文字）</t>
    <phoneticPr fontId="1"/>
  </si>
  <si>
    <t>　　</t>
  </si>
  <si>
    <t>お礼品校正チェック表</t>
    <rPh sb="1" eb="2">
      <t>レイ</t>
    </rPh>
    <rPh sb="2" eb="3">
      <t>ヒン</t>
    </rPh>
    <rPh sb="3" eb="5">
      <t>コウセイ</t>
    </rPh>
    <rPh sb="9" eb="10">
      <t>ヒョウ</t>
    </rPh>
    <phoneticPr fontId="13"/>
  </si>
  <si>
    <t>自治体名         　　　　　      　      　　　</t>
    <rPh sb="0" eb="3">
      <t>ジチタイ</t>
    </rPh>
    <rPh sb="3" eb="4">
      <t>メイ</t>
    </rPh>
    <phoneticPr fontId="13"/>
  </si>
  <si>
    <t>事業者名　　　                           　　　　</t>
    <rPh sb="0" eb="3">
      <t>ジギョウシャ</t>
    </rPh>
    <rPh sb="3" eb="4">
      <t>メイ</t>
    </rPh>
    <phoneticPr fontId="13"/>
  </si>
  <si>
    <t>担当</t>
    <rPh sb="0" eb="2">
      <t>タントウ</t>
    </rPh>
    <phoneticPr fontId="13"/>
  </si>
  <si>
    <t>校正</t>
    <rPh sb="0" eb="2">
      <t>コウセイ</t>
    </rPh>
    <phoneticPr fontId="13"/>
  </si>
  <si>
    <t>1.＜全お礼品＞基礎条件</t>
    <rPh sb="3" eb="4">
      <t>ゼン</t>
    </rPh>
    <rPh sb="5" eb="6">
      <t>レイ</t>
    </rPh>
    <rPh sb="6" eb="7">
      <t>ヒン</t>
    </rPh>
    <phoneticPr fontId="13"/>
  </si>
  <si>
    <t>対象項目：</t>
    <rPh sb="0" eb="2">
      <t>タイショウ</t>
    </rPh>
    <rPh sb="2" eb="4">
      <t>コウモク</t>
    </rPh>
    <phoneticPr fontId="13"/>
  </si>
  <si>
    <t>Y列、Z列、AE列、AF列</t>
    <rPh sb="1" eb="2">
      <t>レツ</t>
    </rPh>
    <rPh sb="4" eb="5">
      <t>レツ</t>
    </rPh>
    <rPh sb="8" eb="9">
      <t>レツ</t>
    </rPh>
    <rPh sb="12" eb="13">
      <t>レツ</t>
    </rPh>
    <phoneticPr fontId="13"/>
  </si>
  <si>
    <t>□</t>
    <phoneticPr fontId="13"/>
  </si>
  <si>
    <t>寄付コース（AE列）および寄付ポイント（AF列）は各自治体の還元率内に納まっているか</t>
    <rPh sb="0" eb="2">
      <t>キフ</t>
    </rPh>
    <rPh sb="8" eb="9">
      <t>レツ</t>
    </rPh>
    <rPh sb="13" eb="15">
      <t>キフ</t>
    </rPh>
    <rPh sb="22" eb="23">
      <t>レツ</t>
    </rPh>
    <rPh sb="25" eb="29">
      <t>カクジチタイ</t>
    </rPh>
    <rPh sb="30" eb="32">
      <t>カンゲン</t>
    </rPh>
    <rPh sb="32" eb="33">
      <t>リツ</t>
    </rPh>
    <rPh sb="33" eb="34">
      <t>ナイ</t>
    </rPh>
    <rPh sb="35" eb="36">
      <t>オサ</t>
    </rPh>
    <phoneticPr fontId="13"/>
  </si>
  <si>
    <t>☑</t>
    <phoneticPr fontId="13"/>
  </si>
  <si>
    <t>□</t>
    <phoneticPr fontId="13"/>
  </si>
  <si>
    <t>還元率内に納まらない場合は自治体へ確認を取った旨を調達担当者が備考欄（AG列）へ記載しているか</t>
    <rPh sb="0" eb="2">
      <t>カンゲン</t>
    </rPh>
    <rPh sb="2" eb="3">
      <t>リツ</t>
    </rPh>
    <rPh sb="3" eb="4">
      <t>ナイ</t>
    </rPh>
    <rPh sb="5" eb="6">
      <t>オサ</t>
    </rPh>
    <rPh sb="10" eb="12">
      <t>バアイ</t>
    </rPh>
    <rPh sb="13" eb="16">
      <t>ジチタイ</t>
    </rPh>
    <rPh sb="17" eb="19">
      <t>カクニン</t>
    </rPh>
    <rPh sb="20" eb="21">
      <t>ト</t>
    </rPh>
    <rPh sb="23" eb="24">
      <t>ムネ</t>
    </rPh>
    <rPh sb="25" eb="27">
      <t>チョウタツ</t>
    </rPh>
    <rPh sb="27" eb="30">
      <t>タントウシャ</t>
    </rPh>
    <rPh sb="31" eb="33">
      <t>ビコウ</t>
    </rPh>
    <rPh sb="33" eb="34">
      <t>ラン</t>
    </rPh>
    <rPh sb="37" eb="38">
      <t>レツ</t>
    </rPh>
    <rPh sb="40" eb="42">
      <t>キサイ</t>
    </rPh>
    <phoneticPr fontId="13"/>
  </si>
  <si>
    <r>
      <t>2.＜全お礼品＞文言</t>
    </r>
    <r>
      <rPr>
        <sz val="16"/>
        <color indexed="9"/>
        <rFont val="メイリオ"/>
        <family val="3"/>
        <charset val="128"/>
      </rPr>
      <t>※必須</t>
    </r>
    <rPh sb="8" eb="10">
      <t>モンゴン</t>
    </rPh>
    <rPh sb="11" eb="13">
      <t>ヒッス</t>
    </rPh>
    <phoneticPr fontId="13"/>
  </si>
  <si>
    <t>D列、E列、F列、G列、H列、I列、J列、K列</t>
    <rPh sb="1" eb="2">
      <t>レツ</t>
    </rPh>
    <rPh sb="4" eb="5">
      <t>レツ</t>
    </rPh>
    <rPh sb="7" eb="8">
      <t>レツ</t>
    </rPh>
    <rPh sb="10" eb="11">
      <t>レツ</t>
    </rPh>
    <rPh sb="13" eb="14">
      <t>レツ</t>
    </rPh>
    <rPh sb="16" eb="17">
      <t>レツ</t>
    </rPh>
    <rPh sb="19" eb="20">
      <t>レツ</t>
    </rPh>
    <rPh sb="22" eb="23">
      <t>レツ</t>
    </rPh>
    <phoneticPr fontId="13"/>
  </si>
  <si>
    <t>□</t>
    <phoneticPr fontId="13"/>
  </si>
  <si>
    <t>お礼品名：既存のお礼品名と被っていないか（非公開のもの含む・【確認方法】EC-Orange本番環境にて検索）</t>
    <rPh sb="1" eb="2">
      <t>レイ</t>
    </rPh>
    <rPh sb="2" eb="4">
      <t>ヒンメイ</t>
    </rPh>
    <rPh sb="5" eb="7">
      <t>キゾン</t>
    </rPh>
    <rPh sb="9" eb="10">
      <t>レイ</t>
    </rPh>
    <rPh sb="10" eb="11">
      <t>ヒン</t>
    </rPh>
    <rPh sb="11" eb="12">
      <t>メイ</t>
    </rPh>
    <rPh sb="13" eb="14">
      <t>カブ</t>
    </rPh>
    <rPh sb="21" eb="22">
      <t>ヒ</t>
    </rPh>
    <rPh sb="22" eb="24">
      <t>コウカイ</t>
    </rPh>
    <rPh sb="27" eb="28">
      <t>フク</t>
    </rPh>
    <rPh sb="31" eb="33">
      <t>カクニン</t>
    </rPh>
    <rPh sb="33" eb="35">
      <t>ホウホウ</t>
    </rPh>
    <rPh sb="45" eb="47">
      <t>ホンバン</t>
    </rPh>
    <rPh sb="47" eb="49">
      <t>カンキョウ</t>
    </rPh>
    <rPh sb="51" eb="53">
      <t>ケンサク</t>
    </rPh>
    <phoneticPr fontId="13"/>
  </si>
  <si>
    <t>佐川伝票お礼品名：16文字制限に引っかかる際は類似のお礼品と区別できるようになっているか</t>
    <rPh sb="0" eb="2">
      <t>サガワ</t>
    </rPh>
    <rPh sb="2" eb="4">
      <t>デンピョウ</t>
    </rPh>
    <rPh sb="5" eb="6">
      <t>レイ</t>
    </rPh>
    <rPh sb="6" eb="8">
      <t>ヒンメイ</t>
    </rPh>
    <rPh sb="11" eb="13">
      <t>モジ</t>
    </rPh>
    <rPh sb="13" eb="15">
      <t>セイゲン</t>
    </rPh>
    <rPh sb="16" eb="17">
      <t>ヒ</t>
    </rPh>
    <rPh sb="21" eb="22">
      <t>サイ</t>
    </rPh>
    <rPh sb="23" eb="25">
      <t>ルイジ</t>
    </rPh>
    <rPh sb="27" eb="28">
      <t>レイ</t>
    </rPh>
    <rPh sb="28" eb="29">
      <t>ヒン</t>
    </rPh>
    <rPh sb="30" eb="32">
      <t>クベツ</t>
    </rPh>
    <phoneticPr fontId="13"/>
  </si>
  <si>
    <t>（特に色違い・サイズ違いのお礼品は１６文字の中へ分かるよう記載する）</t>
    <rPh sb="1" eb="2">
      <t>トク</t>
    </rPh>
    <rPh sb="3" eb="4">
      <t>イロ</t>
    </rPh>
    <rPh sb="4" eb="5">
      <t>チガ</t>
    </rPh>
    <rPh sb="10" eb="11">
      <t>チガ</t>
    </rPh>
    <rPh sb="14" eb="15">
      <t>レイ</t>
    </rPh>
    <rPh sb="15" eb="16">
      <t>ヒン</t>
    </rPh>
    <rPh sb="19" eb="21">
      <t>モジ</t>
    </rPh>
    <rPh sb="22" eb="23">
      <t>ナカ</t>
    </rPh>
    <rPh sb="24" eb="25">
      <t>ワ</t>
    </rPh>
    <rPh sb="29" eb="31">
      <t>キサイ</t>
    </rPh>
    <phoneticPr fontId="13"/>
  </si>
  <si>
    <t>文言共通：日本語として、主語述語や助詞がおかしくないか、接続詞や句読点の場所は適切か</t>
    <rPh sb="0" eb="2">
      <t>モンゴン</t>
    </rPh>
    <rPh sb="2" eb="4">
      <t>キョウツウ</t>
    </rPh>
    <rPh sb="5" eb="8">
      <t>ニホンゴ</t>
    </rPh>
    <rPh sb="12" eb="14">
      <t>シュゴ</t>
    </rPh>
    <rPh sb="14" eb="16">
      <t>ジュツゴ</t>
    </rPh>
    <rPh sb="28" eb="31">
      <t>セツゾクシ</t>
    </rPh>
    <rPh sb="32" eb="35">
      <t>クトウテン</t>
    </rPh>
    <rPh sb="36" eb="38">
      <t>バショ</t>
    </rPh>
    <rPh sb="39" eb="41">
      <t>テキセツ</t>
    </rPh>
    <phoneticPr fontId="13"/>
  </si>
  <si>
    <t>文言共通：以下のNGワードが使われていないか</t>
    <rPh sb="5" eb="7">
      <t>イカ</t>
    </rPh>
    <rPh sb="14" eb="15">
      <t>ツカ</t>
    </rPh>
    <phoneticPr fontId="13"/>
  </si>
  <si>
    <t>商品</t>
    <rPh sb="0" eb="2">
      <t>ショウヒン</t>
    </rPh>
    <phoneticPr fontId="13"/>
  </si>
  <si>
    <t>→</t>
    <phoneticPr fontId="13"/>
  </si>
  <si>
    <t>お礼品</t>
    <rPh sb="1" eb="2">
      <t>レイ</t>
    </rPh>
    <rPh sb="2" eb="3">
      <t>ヒン</t>
    </rPh>
    <phoneticPr fontId="13"/>
  </si>
  <si>
    <t>お客様</t>
    <phoneticPr fontId="13"/>
  </si>
  <si>
    <t>→</t>
    <phoneticPr fontId="13"/>
  </si>
  <si>
    <t>寄付者様、もしくはほかの言葉に置き換え</t>
    <rPh sb="15" eb="16">
      <t>オ</t>
    </rPh>
    <rPh sb="17" eb="18">
      <t>カ</t>
    </rPh>
    <phoneticPr fontId="13"/>
  </si>
  <si>
    <t>寄附</t>
    <rPh sb="0" eb="2">
      <t>キフ</t>
    </rPh>
    <phoneticPr fontId="13"/>
  </si>
  <si>
    <t>→</t>
    <phoneticPr fontId="13"/>
  </si>
  <si>
    <t>寄付</t>
    <rPh sb="0" eb="2">
      <t>キフ</t>
    </rPh>
    <phoneticPr fontId="13"/>
  </si>
  <si>
    <t>お得</t>
    <rPh sb="1" eb="2">
      <t>トク</t>
    </rPh>
    <phoneticPr fontId="13"/>
  </si>
  <si>
    <t>他の表現に置き換え</t>
    <rPh sb="0" eb="1">
      <t>ホカ</t>
    </rPh>
    <rPh sb="2" eb="4">
      <t>ヒョウゲン</t>
    </rPh>
    <rPh sb="5" eb="6">
      <t>オ</t>
    </rPh>
    <rPh sb="7" eb="8">
      <t>カ</t>
    </rPh>
    <phoneticPr fontId="13"/>
  </si>
  <si>
    <t>当社・弊社(事業者を指す場合)</t>
  </si>
  <si>
    <t xml:space="preserve">掲載事業者名に置き換え（※生産者の声の欄は可）
</t>
    <rPh sb="13" eb="16">
      <t>セイサンシャ</t>
    </rPh>
    <rPh sb="17" eb="18">
      <t>コエ</t>
    </rPh>
    <rPh sb="19" eb="20">
      <t>ラン</t>
    </rPh>
    <rPh sb="21" eb="22">
      <t>カ</t>
    </rPh>
    <phoneticPr fontId="13"/>
  </si>
  <si>
    <t>文言共通：事業者の宣伝が入っていないか（お近くにお越しの際はお立ち寄りください等）</t>
    <rPh sb="0" eb="2">
      <t>モンゴン</t>
    </rPh>
    <rPh sb="2" eb="4">
      <t>キョウツウ</t>
    </rPh>
    <rPh sb="5" eb="8">
      <t>ジギョウシャ</t>
    </rPh>
    <rPh sb="9" eb="11">
      <t>センデン</t>
    </rPh>
    <rPh sb="12" eb="13">
      <t>ハイ</t>
    </rPh>
    <rPh sb="21" eb="22">
      <t>チカ</t>
    </rPh>
    <rPh sb="25" eb="26">
      <t>コ</t>
    </rPh>
    <rPh sb="28" eb="29">
      <t>サイ</t>
    </rPh>
    <rPh sb="31" eb="32">
      <t>タ</t>
    </rPh>
    <rPh sb="33" eb="34">
      <t>ヨ</t>
    </rPh>
    <rPh sb="39" eb="40">
      <t>トウ</t>
    </rPh>
    <phoneticPr fontId="13"/>
  </si>
  <si>
    <t>□</t>
    <phoneticPr fontId="13"/>
  </si>
  <si>
    <t>文言共通：タイトルの品数と、素材や内容量と原材料等の表示順序、お礼品名称は一致しているか</t>
    <rPh sb="10" eb="12">
      <t>シナカズ</t>
    </rPh>
    <rPh sb="14" eb="16">
      <t>ソザイ</t>
    </rPh>
    <rPh sb="17" eb="20">
      <t>ナイヨウリョウ</t>
    </rPh>
    <rPh sb="21" eb="24">
      <t>ゲンザイリョウ</t>
    </rPh>
    <rPh sb="24" eb="25">
      <t>トウ</t>
    </rPh>
    <rPh sb="26" eb="28">
      <t>ヒョウジ</t>
    </rPh>
    <rPh sb="28" eb="30">
      <t>ジュンジョ</t>
    </rPh>
    <rPh sb="32" eb="33">
      <t>レイ</t>
    </rPh>
    <rPh sb="33" eb="34">
      <t>ヒン</t>
    </rPh>
    <rPh sb="34" eb="36">
      <t>メイショウ</t>
    </rPh>
    <rPh sb="37" eb="39">
      <t>イッチ</t>
    </rPh>
    <phoneticPr fontId="13"/>
  </si>
  <si>
    <t>□</t>
    <phoneticPr fontId="13"/>
  </si>
  <si>
    <t>文言共通：法的な根拠がないもの（日本一の～等）、薬効（血液がきれいに等）を謳ってはいないか</t>
    <rPh sb="5" eb="7">
      <t>ホウテキ</t>
    </rPh>
    <rPh sb="8" eb="10">
      <t>コンキョ</t>
    </rPh>
    <rPh sb="16" eb="19">
      <t>ニホンイチ</t>
    </rPh>
    <rPh sb="21" eb="22">
      <t>ナド</t>
    </rPh>
    <rPh sb="24" eb="26">
      <t>ヤッコウ</t>
    </rPh>
    <rPh sb="27" eb="29">
      <t>ケツエキ</t>
    </rPh>
    <rPh sb="34" eb="35">
      <t>ナド</t>
    </rPh>
    <rPh sb="37" eb="38">
      <t>ウタ</t>
    </rPh>
    <phoneticPr fontId="13"/>
  </si>
  <si>
    <t>（根拠がある場合は注釈等で記載しているか）</t>
  </si>
  <si>
    <t>詳細説明文：箇条書きから始まっていないか</t>
    <rPh sb="0" eb="2">
      <t>ショウサイ</t>
    </rPh>
    <rPh sb="2" eb="5">
      <t>セツメイブン</t>
    </rPh>
    <rPh sb="6" eb="9">
      <t>カジョウガ</t>
    </rPh>
    <rPh sb="12" eb="13">
      <t>ハジ</t>
    </rPh>
    <phoneticPr fontId="13"/>
  </si>
  <si>
    <r>
      <t>3.＜全お礼品＞文言</t>
    </r>
    <r>
      <rPr>
        <sz val="16"/>
        <color indexed="9"/>
        <rFont val="メイリオ"/>
        <family val="3"/>
        <charset val="128"/>
      </rPr>
      <t>※推奨事項</t>
    </r>
    <rPh sb="8" eb="10">
      <t>モンゴン</t>
    </rPh>
    <rPh sb="11" eb="13">
      <t>スイショウ</t>
    </rPh>
    <rPh sb="13" eb="15">
      <t>ジコウ</t>
    </rPh>
    <phoneticPr fontId="13"/>
  </si>
  <si>
    <t>※該当する場合のみチェック</t>
    <rPh sb="1" eb="3">
      <t>ガイトウ</t>
    </rPh>
    <rPh sb="5" eb="7">
      <t>バアイ</t>
    </rPh>
    <phoneticPr fontId="13"/>
  </si>
  <si>
    <t>お礼品名に量などを記載しているか→すき焼き用牛肉1.2kg等</t>
    <rPh sb="1" eb="2">
      <t>レイ</t>
    </rPh>
    <rPh sb="2" eb="3">
      <t>ヒン</t>
    </rPh>
    <rPh sb="3" eb="4">
      <t>メイ</t>
    </rPh>
    <rPh sb="5" eb="6">
      <t>リョウ</t>
    </rPh>
    <rPh sb="9" eb="11">
      <t>キサイ</t>
    </rPh>
    <rPh sb="19" eb="20">
      <t>ヤ</t>
    </rPh>
    <rPh sb="21" eb="22">
      <t>ヨウ</t>
    </rPh>
    <rPh sb="22" eb="24">
      <t>ギュウニク</t>
    </rPh>
    <rPh sb="29" eb="30">
      <t>ナド</t>
    </rPh>
    <phoneticPr fontId="13"/>
  </si>
  <si>
    <t>量が重要なお礼品（肉、米、果物、魚など）</t>
  </si>
  <si>
    <t>本文でひらがな・片仮名・漢字などの表記を混在させて検索にヒットしやすくしているか</t>
    <rPh sb="0" eb="2">
      <t>ホンブン</t>
    </rPh>
    <rPh sb="8" eb="11">
      <t>カタカナ</t>
    </rPh>
    <rPh sb="12" eb="14">
      <t>カンジ</t>
    </rPh>
    <rPh sb="17" eb="19">
      <t>ヒョウキ</t>
    </rPh>
    <rPh sb="20" eb="21">
      <t>マ</t>
    </rPh>
    <rPh sb="21" eb="22">
      <t>ザイ</t>
    </rPh>
    <rPh sb="25" eb="27">
      <t>ケンサク</t>
    </rPh>
    <phoneticPr fontId="13"/>
  </si>
  <si>
    <t>※商標登録、そのものが固有名詞として機能していると思われるものはそのままの表記にする</t>
    <rPh sb="1" eb="3">
      <t>ショウヒョウ</t>
    </rPh>
    <rPh sb="3" eb="5">
      <t>トウロク</t>
    </rPh>
    <rPh sb="11" eb="13">
      <t>コユウ</t>
    </rPh>
    <rPh sb="13" eb="15">
      <t>メイシ</t>
    </rPh>
    <rPh sb="18" eb="20">
      <t>キノウ</t>
    </rPh>
    <rPh sb="25" eb="26">
      <t>オモ</t>
    </rPh>
    <rPh sb="37" eb="39">
      <t>ヒョウキ</t>
    </rPh>
    <phoneticPr fontId="13"/>
  </si>
  <si>
    <t>4.＜全お礼品＞配送種別</t>
    <rPh sb="8" eb="10">
      <t>ハイソウ</t>
    </rPh>
    <rPh sb="10" eb="12">
      <t>シュベツ</t>
    </rPh>
    <phoneticPr fontId="13"/>
  </si>
  <si>
    <t>R列、AG列</t>
    <rPh sb="5" eb="6">
      <t>レツ</t>
    </rPh>
    <phoneticPr fontId="13"/>
  </si>
  <si>
    <t>関連項目：</t>
    <rPh sb="0" eb="2">
      <t>カンレン</t>
    </rPh>
    <rPh sb="2" eb="4">
      <t>コウモク</t>
    </rPh>
    <phoneticPr fontId="13"/>
  </si>
  <si>
    <t>G列、H列、I列、M列、N列</t>
    <phoneticPr fontId="13"/>
  </si>
  <si>
    <t>□</t>
  </si>
  <si>
    <t>G列、H列、I列、M列、N列に冷蔵・冷凍と記載がある場合、R列はそれに準じる配送方法になっているか</t>
    <rPh sb="15" eb="17">
      <t>レイゾウ</t>
    </rPh>
    <rPh sb="18" eb="20">
      <t>レイトウ</t>
    </rPh>
    <rPh sb="21" eb="23">
      <t>キサイ</t>
    </rPh>
    <rPh sb="26" eb="28">
      <t>バアイ</t>
    </rPh>
    <rPh sb="30" eb="31">
      <t>レツ</t>
    </rPh>
    <rPh sb="35" eb="36">
      <t>ジュン</t>
    </rPh>
    <rPh sb="38" eb="40">
      <t>ハイソウ</t>
    </rPh>
    <rPh sb="40" eb="42">
      <t>ホウホウ</t>
    </rPh>
    <phoneticPr fontId="13"/>
  </si>
  <si>
    <t>調達担当</t>
    <rPh sb="0" eb="2">
      <t>チョウタツ</t>
    </rPh>
    <rPh sb="2" eb="4">
      <t>タントウ</t>
    </rPh>
    <phoneticPr fontId="13"/>
  </si>
  <si>
    <t>校　　正</t>
    <rPh sb="0" eb="1">
      <t>コウ</t>
    </rPh>
    <rPh sb="3" eb="4">
      <t>セイ</t>
    </rPh>
    <phoneticPr fontId="13"/>
  </si>
  <si>
    <t>日付</t>
    <rPh sb="0" eb="2">
      <t>ヒヅケ</t>
    </rPh>
    <phoneticPr fontId="13"/>
  </si>
  <si>
    <t>名前</t>
    <rPh sb="0" eb="2">
      <t>ナマエ</t>
    </rPh>
    <phoneticPr fontId="13"/>
  </si>
  <si>
    <t>項目</t>
    <rPh sb="0" eb="2">
      <t>コウモク</t>
    </rPh>
    <phoneticPr fontId="1"/>
  </si>
  <si>
    <t>担当者名</t>
    <phoneticPr fontId="1"/>
  </si>
  <si>
    <t>入力欄</t>
    <rPh sb="0" eb="3">
      <t>ニュウリョクラｎ</t>
    </rPh>
    <phoneticPr fontId="1"/>
  </si>
  <si>
    <t>画像情報</t>
    <rPh sb="0" eb="4">
      <t>ガゾウジョウホウ</t>
    </rPh>
    <phoneticPr fontId="1"/>
  </si>
  <si>
    <t>備考欄</t>
    <rPh sb="0" eb="3">
      <t>ビコウラｎ</t>
    </rPh>
    <phoneticPr fontId="1"/>
  </si>
  <si>
    <t>事業者情報</t>
    <rPh sb="0" eb="3">
      <t>ジギョウシャ</t>
    </rPh>
    <rPh sb="3" eb="5">
      <t>ジョウホウ</t>
    </rPh>
    <phoneticPr fontId="13"/>
  </si>
  <si>
    <t>配達伝票表示名</t>
    <phoneticPr fontId="1"/>
  </si>
  <si>
    <t>ー</t>
    <phoneticPr fontId="1"/>
  </si>
  <si>
    <t>/ 50文字</t>
    <phoneticPr fontId="1"/>
  </si>
  <si>
    <t>/ 16文字</t>
    <phoneticPr fontId="1"/>
  </si>
  <si>
    <t>/ 500文字</t>
    <phoneticPr fontId="1"/>
  </si>
  <si>
    <t>賞味・消費・使用期限・提供期限</t>
    <rPh sb="11" eb="13">
      <t>テイキョウ</t>
    </rPh>
    <rPh sb="13" eb="15">
      <t>キゲン</t>
    </rPh>
    <phoneticPr fontId="1"/>
  </si>
  <si>
    <t>生産者様の声</t>
    <phoneticPr fontId="1"/>
  </si>
  <si>
    <t>原材料・成分・提供サービス詳細</t>
    <phoneticPr fontId="1"/>
  </si>
  <si>
    <t>注意事項/その他</t>
    <phoneticPr fontId="1"/>
  </si>
  <si>
    <r>
      <rPr>
        <sz val="12"/>
        <color indexed="9"/>
        <rFont val="ＭＳ Ｐゴシック"/>
        <family val="3"/>
        <charset val="128"/>
      </rPr>
      <t>文字数</t>
    </r>
    <r>
      <rPr>
        <sz val="11"/>
        <color indexed="9"/>
        <rFont val="ＭＳ Ｐゴシック"/>
        <family val="3"/>
        <charset val="128"/>
      </rPr>
      <t xml:space="preserve">
</t>
    </r>
    <r>
      <rPr>
        <sz val="9"/>
        <color indexed="9"/>
        <rFont val="ＭＳ Ｐゴシック"/>
        <family val="3"/>
        <charset val="128"/>
      </rPr>
      <t>（</t>
    </r>
    <r>
      <rPr>
        <b/>
        <sz val="9"/>
        <color indexed="9"/>
        <rFont val="ＭＳ Ｐゴシック"/>
        <family val="3"/>
        <charset val="128"/>
      </rPr>
      <t>入力/最大文字数）</t>
    </r>
    <rPh sb="0" eb="3">
      <t>モジスウ</t>
    </rPh>
    <phoneticPr fontId="1"/>
  </si>
  <si>
    <t>お礼品情報</t>
    <rPh sb="3" eb="5">
      <t>ジョウホウ</t>
    </rPh>
    <phoneticPr fontId="1"/>
  </si>
  <si>
    <t>電話（半角、ハイフンあり）</t>
    <rPh sb="3" eb="5">
      <t>ハンカク</t>
    </rPh>
    <phoneticPr fontId="1"/>
  </si>
  <si>
    <t>内容〔内容量/原産地〕
提供サービスの内容（概要）</t>
    <phoneticPr fontId="1"/>
  </si>
  <si>
    <t>円</t>
    <phoneticPr fontId="1"/>
  </si>
  <si>
    <t>提供可能な全在庫数</t>
    <phoneticPr fontId="1"/>
  </si>
  <si>
    <t>提供価格（半角） ※税抜きは自動入力</t>
    <rPh sb="5" eb="7">
      <t>ハンカク</t>
    </rPh>
    <rPh sb="10" eb="12">
      <t>ゼイヌキ</t>
    </rPh>
    <rPh sb="14" eb="18">
      <t>ジドウ</t>
    </rPh>
    <phoneticPr fontId="1"/>
  </si>
  <si>
    <t>出荷時重量</t>
    <phoneticPr fontId="1"/>
  </si>
  <si>
    <t>出荷時サイズ</t>
    <phoneticPr fontId="1"/>
  </si>
  <si>
    <t>1日あたりの受注上限数</t>
    <phoneticPr fontId="1"/>
  </si>
  <si>
    <t>・セットの場合、全ての返礼品内訳毎に記載
・返礼品裏面の内容記載写真添付でも可</t>
    <phoneticPr fontId="1"/>
  </si>
  <si>
    <t>製品原価＋梱包資材・作業費</t>
    <phoneticPr fontId="1"/>
  </si>
  <si>
    <t>発送開始〜終了</t>
    <rPh sb="0" eb="2">
      <t>ハッソウ</t>
    </rPh>
    <rPh sb="2" eb="4">
      <t>カイシビ</t>
    </rPh>
    <rPh sb="5" eb="7">
      <t>シュウリョウビ</t>
    </rPh>
    <phoneticPr fontId="1"/>
  </si>
  <si>
    <t>受付開始〜終了</t>
    <rPh sb="0" eb="2">
      <t>ウケツケ</t>
    </rPh>
    <rPh sb="2" eb="4">
      <t>カイシ</t>
    </rPh>
    <rPh sb="5" eb="7">
      <t>シュウリョウビ</t>
    </rPh>
    <phoneticPr fontId="1"/>
  </si>
  <si>
    <t>税込価格</t>
    <rPh sb="0" eb="2">
      <t>ゼイコミ</t>
    </rPh>
    <rPh sb="2" eb="4">
      <t>カカク</t>
    </rPh>
    <phoneticPr fontId="1"/>
  </si>
  <si>
    <t>　　　　　お礼品登録シート</t>
    <phoneticPr fontId="1"/>
  </si>
  <si>
    <t>・集荷日までに余裕を持って準備ができる数値を記入ください
・制限がない場合は「無制限」と記入ください</t>
    <rPh sb="22" eb="24">
      <t>キニュウ</t>
    </rPh>
    <rPh sb="30" eb="32">
      <t>セイゲンガナイバアイハ</t>
    </rPh>
    <rPh sb="39" eb="42">
      <t>ムセイゲｎ</t>
    </rPh>
    <rPh sb="44" eb="46">
      <t>キｎ</t>
    </rPh>
    <phoneticPr fontId="1"/>
  </si>
  <si>
    <t>右の▼から選択してください</t>
  </si>
  <si>
    <t>集荷日設定</t>
    <phoneticPr fontId="1"/>
  </si>
  <si>
    <t>日後</t>
    <rPh sb="0" eb="2">
      <t>ニチゴ</t>
    </rPh>
    <phoneticPr fontId="1"/>
  </si>
  <si>
    <t>No</t>
    <phoneticPr fontId="6"/>
  </si>
  <si>
    <t>伝票用名称
(制限:16文字）</t>
    <phoneticPr fontId="1"/>
  </si>
  <si>
    <t>お礼品カテゴリ</t>
    <phoneticPr fontId="6"/>
  </si>
  <si>
    <t>発送種別</t>
    <phoneticPr fontId="6"/>
  </si>
  <si>
    <t>受付時期</t>
    <phoneticPr fontId="6"/>
  </si>
  <si>
    <t>　　　　お礼品登録シート確認用</t>
    <rPh sb="12" eb="14">
      <t>カクニン</t>
    </rPh>
    <rPh sb="14" eb="15">
      <t>ヨウ</t>
    </rPh>
    <phoneticPr fontId="1"/>
  </si>
  <si>
    <t>提供可能数</t>
    <rPh sb="0" eb="5">
      <t>テイキョウカノウスウ</t>
    </rPh>
    <phoneticPr fontId="1"/>
  </si>
  <si>
    <t>発注メール受信日より</t>
    <rPh sb="0" eb="2">
      <t>ハッチュウ</t>
    </rPh>
    <rPh sb="5" eb="7">
      <t>ジュシン</t>
    </rPh>
    <rPh sb="7" eb="8">
      <t>ビ</t>
    </rPh>
    <phoneticPr fontId="1"/>
  </si>
  <si>
    <t>03-6895-1883</t>
    <phoneticPr fontId="1"/>
  </si>
  <si>
    <r>
      <t>東京都</t>
    </r>
    <r>
      <rPr>
        <sz val="11"/>
        <color indexed="10"/>
        <rFont val="ＭＳ Ｐゴシック"/>
        <family val="3"/>
        <charset val="128"/>
      </rPr>
      <t>中央区</t>
    </r>
    <rPh sb="0" eb="3">
      <t>トウキョウト</t>
    </rPh>
    <rPh sb="3" eb="6">
      <t>チュウオウク</t>
    </rPh>
    <phoneticPr fontId="1"/>
  </si>
  <si>
    <t>さとふる畜産</t>
    <rPh sb="4" eb="6">
      <t>チクサン</t>
    </rPh>
    <phoneticPr fontId="1"/>
  </si>
  <si>
    <t>里降　太郎</t>
    <rPh sb="0" eb="1">
      <t>サト</t>
    </rPh>
    <rPh sb="1" eb="2">
      <t>フ</t>
    </rPh>
    <rPh sb="3" eb="5">
      <t>タロウ</t>
    </rPh>
    <phoneticPr fontId="1"/>
  </si>
  <si>
    <t>東京都中央区</t>
    <phoneticPr fontId="1"/>
  </si>
  <si>
    <t xml:space="preserve">
</t>
    <phoneticPr fontId="1"/>
  </si>
  <si>
    <t>③冷凍便</t>
  </si>
  <si>
    <t>日</t>
  </si>
  <si>
    <t>aaaa.jpg</t>
    <phoneticPr fontId="1"/>
  </si>
  <si>
    <t>bbbb.jpg</t>
    <phoneticPr fontId="1"/>
  </si>
  <si>
    <t>cccc.jpg</t>
    <phoneticPr fontId="1"/>
  </si>
  <si>
    <t>dddd.jpg</t>
    <phoneticPr fontId="1"/>
  </si>
  <si>
    <t>賞味期限</t>
  </si>
  <si>
    <t>・セットの場合、全ての返礼品内訳毎に記入してください
・返礼品の中で、最も短い期限のものを本欄に記入してください
・原則、発送日（集荷日）基準で記入してください</t>
    <phoneticPr fontId="1"/>
  </si>
  <si>
    <t>・集荷日は基本設定として４日後となります
・変更される際は、5日以降の数字を入力してください
（1～3日後の設定はいたしかねます）</t>
    <phoneticPr fontId="1"/>
  </si>
  <si>
    <t>東京都中央区産の『さとふる牛』を、多くの方々に「おいしい」と召し上がっていただけるよう、徹底した衛生管理をして、こだわりをもって飼育しています。『さとふる牛』のすき焼き用の肉は、すき焼きで食べることはもちろん、地元ではシンプルに焼いて、素材の味を堪能することも多いです。さまざまなお料理にご利用いただけますので、牛肉本来がもつ旨みの深さと、とろけるような柔らかさをぜひお確かめください。</t>
    <rPh sb="13" eb="14">
      <t>ウシ</t>
    </rPh>
    <rPh sb="77" eb="78">
      <t>ウシ</t>
    </rPh>
    <rPh sb="82" eb="83">
      <t>ヤ</t>
    </rPh>
    <rPh sb="84" eb="85">
      <t>ヨウ</t>
    </rPh>
    <rPh sb="86" eb="87">
      <t>ニク</t>
    </rPh>
    <rPh sb="91" eb="92">
      <t>ヤ</t>
    </rPh>
    <rPh sb="94" eb="95">
      <t>タ</t>
    </rPh>
    <rPh sb="114" eb="115">
      <t>ヤ</t>
    </rPh>
    <rPh sb="156" eb="158">
      <t>ギュウニク</t>
    </rPh>
    <phoneticPr fontId="1"/>
  </si>
  <si>
    <t>牛肉の『旨み』がギュっとつまった「さとふる牛」。やわらかな食感と脂の甘さを堪能いただけます。</t>
    <rPh sb="0" eb="2">
      <t>ギュウニク</t>
    </rPh>
    <rPh sb="21" eb="22">
      <t>ギュウ</t>
    </rPh>
    <rPh sb="37" eb="39">
      <t>タンノウ</t>
    </rPh>
    <phoneticPr fontId="1"/>
  </si>
  <si>
    <t>お礼品の名前</t>
    <rPh sb="4" eb="6">
      <t>ナマエ</t>
    </rPh>
    <phoneticPr fontId="1"/>
  </si>
  <si>
    <t>見出し</t>
    <rPh sb="0" eb="2">
      <t>ミダ</t>
    </rPh>
    <phoneticPr fontId="1"/>
  </si>
  <si>
    <t>説明文</t>
    <rPh sb="2" eb="3">
      <t>ブン</t>
    </rPh>
    <phoneticPr fontId="1"/>
  </si>
  <si>
    <t>原産地</t>
  </si>
  <si>
    <t>お礼品の名前</t>
    <rPh sb="1" eb="2">
      <t>レイ</t>
    </rPh>
    <rPh sb="2" eb="3">
      <t>ヒン</t>
    </rPh>
    <rPh sb="4" eb="6">
      <t>ナマエ</t>
    </rPh>
    <phoneticPr fontId="6"/>
  </si>
  <si>
    <t>見出し（50文字程度)</t>
    <rPh sb="0" eb="2">
      <t>ミダ</t>
    </rPh>
    <rPh sb="6" eb="10">
      <t>モジテイド</t>
    </rPh>
    <phoneticPr fontId="6"/>
  </si>
  <si>
    <t>説明文（500文字程度）</t>
    <rPh sb="0" eb="2">
      <t>セツメイ</t>
    </rPh>
    <rPh sb="2" eb="3">
      <t>ブン</t>
    </rPh>
    <rPh sb="7" eb="9">
      <t>モジ</t>
    </rPh>
    <rPh sb="9" eb="11">
      <t>テイド</t>
    </rPh>
    <phoneticPr fontId="6"/>
  </si>
  <si>
    <t>お礼品の名前
(制限:50文字）</t>
    <rPh sb="1" eb="2">
      <t>レイ</t>
    </rPh>
    <rPh sb="2" eb="3">
      <t>ヒン</t>
    </rPh>
    <rPh sb="4" eb="6">
      <t>ナマエ</t>
    </rPh>
    <rPh sb="8" eb="10">
      <t>セイゲン</t>
    </rPh>
    <rPh sb="13" eb="15">
      <t>モジ</t>
    </rPh>
    <phoneticPr fontId="6"/>
  </si>
  <si>
    <t>見出し
（制限:50文字)</t>
    <rPh sb="0" eb="2">
      <t>ミダ</t>
    </rPh>
    <rPh sb="5" eb="7">
      <t>セイゲン</t>
    </rPh>
    <rPh sb="10" eb="12">
      <t>モジ</t>
    </rPh>
    <phoneticPr fontId="6"/>
  </si>
  <si>
    <t>説明文（制限:500文字）</t>
    <rPh sb="0" eb="2">
      <t>セツメイ</t>
    </rPh>
    <rPh sb="2" eb="3">
      <t>ブン</t>
    </rPh>
    <rPh sb="4" eb="6">
      <t>セイゲン</t>
    </rPh>
    <rPh sb="10" eb="12">
      <t>モジ</t>
    </rPh>
    <phoneticPr fontId="6"/>
  </si>
  <si>
    <t>①通年取扱い</t>
  </si>
  <si>
    <t>お礼品提供自治体名：</t>
    <rPh sb="1" eb="2">
      <t>レイ</t>
    </rPh>
    <rPh sb="2" eb="3">
      <t>ヒン</t>
    </rPh>
    <rPh sb="3" eb="5">
      <t>テイキョウ</t>
    </rPh>
    <rPh sb="5" eb="8">
      <t>ジチタイ</t>
    </rPh>
    <rPh sb="8" eb="9">
      <t>メイ</t>
    </rPh>
    <phoneticPr fontId="1"/>
  </si>
  <si>
    <t>お礼品提供自治体名：</t>
    <phoneticPr fontId="1"/>
  </si>
  <si>
    <t>・セットの場合、全ての返礼品内訳毎に記入してください
・原則、発送日（集荷日）基準で記入してください</t>
    <phoneticPr fontId="1"/>
  </si>
  <si>
    <t>加工地</t>
  </si>
  <si>
    <t>すき焼きのたれ100ml</t>
    <phoneticPr fontId="1"/>
  </si>
  <si>
    <t>東京都中央区</t>
    <phoneticPr fontId="1"/>
  </si>
  <si>
    <t>画像データのファイル名を記入ください</t>
    <rPh sb="0" eb="2">
      <t>ガゾウデータノ</t>
    </rPh>
    <rPh sb="12" eb="14">
      <t>キニュウクダサイ</t>
    </rPh>
    <phoneticPr fontId="1"/>
  </si>
  <si>
    <t>お礼品のキャッチコピーや、説明文の概略などを記入してください</t>
    <rPh sb="1" eb="2">
      <t>レイ</t>
    </rPh>
    <rPh sb="2" eb="3">
      <t>ヒン</t>
    </rPh>
    <rPh sb="13" eb="16">
      <t>セツメイブン</t>
    </rPh>
    <rPh sb="17" eb="19">
      <t>ガイリャク</t>
    </rPh>
    <rPh sb="22" eb="24">
      <t>キニュウ</t>
    </rPh>
    <phoneticPr fontId="1"/>
  </si>
  <si>
    <t>・セットの場合、全ての返礼品内訳毎に記入してください
（原産地・製造地・加工地毎に記入してください）
・原産地が同じ返礼品は、同セル内に記載ください</t>
    <rPh sb="52" eb="55">
      <t>ゲンサンチ</t>
    </rPh>
    <rPh sb="56" eb="57">
      <t>オナ</t>
    </rPh>
    <rPh sb="58" eb="60">
      <t>ヘンレイ</t>
    </rPh>
    <rPh sb="60" eb="61">
      <t>ヒン</t>
    </rPh>
    <rPh sb="63" eb="64">
      <t>ドウ</t>
    </rPh>
    <rPh sb="66" eb="67">
      <t>ナイ</t>
    </rPh>
    <rPh sb="68" eb="70">
      <t>キサイ</t>
    </rPh>
    <phoneticPr fontId="1"/>
  </si>
  <si>
    <t>・梱包後の重量を選択してください
・配送料は自治体様のご負担となりますため、正確な重量を選択してください</t>
    <rPh sb="8" eb="10">
      <t>センタクシテクダサイ</t>
    </rPh>
    <rPh sb="41" eb="43">
      <t>ジュウリョウ</t>
    </rPh>
    <phoneticPr fontId="1"/>
  </si>
  <si>
    <t>・梱包後のサイズ（3辺計）を選択してください
・配送料は自治体様のご負担となりますため、正確なサイズを選択してください</t>
    <rPh sb="10" eb="11">
      <t>ヘン</t>
    </rPh>
    <rPh sb="11" eb="12">
      <t>ケイ</t>
    </rPh>
    <rPh sb="14" eb="16">
      <t>センタク</t>
    </rPh>
    <rPh sb="24" eb="26">
      <t>ハイソウ</t>
    </rPh>
    <rPh sb="26" eb="27">
      <t>リョウ</t>
    </rPh>
    <rPh sb="28" eb="31">
      <t>ジチタイ</t>
    </rPh>
    <rPh sb="31" eb="32">
      <t>サマ</t>
    </rPh>
    <rPh sb="34" eb="36">
      <t>フタン</t>
    </rPh>
    <rPh sb="44" eb="46">
      <t>セイカク</t>
    </rPh>
    <rPh sb="51" eb="53">
      <t>センタク</t>
    </rPh>
    <phoneticPr fontId="1"/>
  </si>
  <si>
    <t>【例】
物品系お礼品       ：（産地）＋（お礼品の具体的な内容）＋（内容量）
サービス系お礼品：（サービス提供場所）＋（サービス概要）＋（利用可能人数）</t>
    <phoneticPr fontId="1"/>
  </si>
  <si>
    <t>【例】
物品系お礼品       ：（産地）＋（お礼品の具体的な内容）＋（内容量）
サービス系お礼品：（サービス提供場所）＋（サービス概要）＋（利用可能人数）</t>
    <phoneticPr fontId="1"/>
  </si>
  <si>
    <t>・お礼品がどのようなものなのかを詳しくお書きください
（生産方法や背景、歴史や伝統、周囲からの評価、食べ物の場合は美味しい食べ方など）
・箇条書きや【】などから始まる文章は掲載できません
　但し、文章途中に記載がある場合は、上記の限りではありません</t>
    <phoneticPr fontId="1"/>
  </si>
  <si>
    <t>・お礼品がどのようなものなのかを詳しくお書きください
（生産方法や背景、歴史や伝統、周囲からの評価、食べ物の場合は美味しい食べ方など）
・箇条書きや【】などから始まる文章は掲載できません
　但し、文章途中に記載がある場合は、上記の限りではありません</t>
    <phoneticPr fontId="1"/>
  </si>
  <si>
    <t>▼マニュアル・見本・備考欄をご参照いただき、茶色枠部分の「入力欄」にご記入ください。   
※返礼品画像は、メールに添付もしくはギガファイル便にて提供をお願いいたします。</t>
    <rPh sb="15" eb="17">
      <t>サンショウ</t>
    </rPh>
    <phoneticPr fontId="1"/>
  </si>
  <si>
    <t>「事業者登録シート」項目3の内容を記入してください</t>
    <rPh sb="1" eb="4">
      <t>ジギョウシャ</t>
    </rPh>
    <phoneticPr fontId="1"/>
  </si>
  <si>
    <t>東京都中央区産　さとふる牛　ロースすき焼き用 300g</t>
    <rPh sb="0" eb="3">
      <t>トウキョウト</t>
    </rPh>
    <rPh sb="3" eb="6">
      <t>チュウオウク</t>
    </rPh>
    <rPh sb="6" eb="7">
      <t>サン</t>
    </rPh>
    <rPh sb="12" eb="13">
      <t>ギュウ</t>
    </rPh>
    <rPh sb="19" eb="20">
      <t>ヤ</t>
    </rPh>
    <rPh sb="21" eb="22">
      <t>ヨウ</t>
    </rPh>
    <phoneticPr fontId="1"/>
  </si>
  <si>
    <t>さとふる牛ロースすき焼き用 300g</t>
    <rPh sb="4" eb="5">
      <t>ギュウ</t>
    </rPh>
    <phoneticPr fontId="1"/>
  </si>
  <si>
    <t>さとふる牛ロースすき焼き用 800g
すき焼きのたれ100ml 醤油、大豆煮出汁、味醂、料理酒、砂糖、カラメル色素(原材料の一部に小麦を含む)</t>
    <phoneticPr fontId="1"/>
  </si>
  <si>
    <t>ロースすき焼き用 300g</t>
    <phoneticPr fontId="1"/>
  </si>
  <si>
    <t>①通年取扱いの場合、受付・発送期間は記入不要です
②季節限定取扱いの場合、受付・発送期間は記入必須です</t>
    <rPh sb="7" eb="9">
      <t>バアイ</t>
    </rPh>
    <rPh sb="13" eb="15">
      <t>ハッソウ</t>
    </rPh>
    <rPh sb="15" eb="17">
      <t>キカン</t>
    </rPh>
    <rPh sb="18" eb="20">
      <t>キニュウ</t>
    </rPh>
    <rPh sb="20" eb="22">
      <t>フヨウ</t>
    </rPh>
    <rPh sb="26" eb="28">
      <t>キセツ</t>
    </rPh>
    <rPh sb="28" eb="30">
      <t>ゲンテイ</t>
    </rPh>
    <rPh sb="30" eb="32">
      <t>トリアツカ</t>
    </rPh>
    <rPh sb="34" eb="36">
      <t>バアイ</t>
    </rPh>
    <rPh sb="37" eb="39">
      <t>ウケツケ</t>
    </rPh>
    <rPh sb="40" eb="42">
      <t>ハッソウ</t>
    </rPh>
    <rPh sb="42" eb="44">
      <t>キカン</t>
    </rPh>
    <rPh sb="45" eb="47">
      <t>キニュウ</t>
    </rPh>
    <rPh sb="47" eb="49">
      <t>ヒッス</t>
    </rPh>
    <phoneticPr fontId="1"/>
  </si>
  <si>
    <t>サイト登録名</t>
    <phoneticPr fontId="1"/>
  </si>
  <si>
    <t>サイト登録名</t>
    <phoneticPr fontId="1"/>
  </si>
  <si>
    <t>・集荷日までに余裕を持って準備ができる数値を記入ください
・制限がない場合は「無制限」と記入ください
・掲載後でも在庫数の変更は可能です。</t>
    <rPh sb="22" eb="24">
      <t>キニュウ</t>
    </rPh>
    <rPh sb="30" eb="32">
      <t>セイゲンガナイバアイハ</t>
    </rPh>
    <rPh sb="39" eb="42">
      <t>ムセイゲｎ</t>
    </rPh>
    <rPh sb="44" eb="46">
      <t>キｎ</t>
    </rPh>
    <rPh sb="52" eb="54">
      <t>ケイサイ</t>
    </rPh>
    <rPh sb="54" eb="55">
      <t>ゴ</t>
    </rPh>
    <rPh sb="57" eb="59">
      <t>ザイコ</t>
    </rPh>
    <rPh sb="59" eb="60">
      <t>スウ</t>
    </rPh>
    <rPh sb="61" eb="63">
      <t>ヘンコウ</t>
    </rPh>
    <rPh sb="64" eb="66">
      <t>カノウ</t>
    </rPh>
    <phoneticPr fontId="1"/>
  </si>
  <si>
    <t>大自然が豊かな東京都中央区だからできる、こだわりの飼育法でストレスなく育った「さとふる牛」。近くを流れる江戸川源流の美しく澄んだ水と地元産の野菜を飼料に使い、丁寧に育てたブランド牛です。
「さとふる牛」は、キメ細やかな赤身とクセがなくジューシーで甘い脂のプレミアムな肉質が特徴です。
その肉質はすき焼きにおすすめで、旨みとさっぱりとした脂身がとても美味しくいただけます。是非ご堪能ください。</t>
    <rPh sb="43" eb="44">
      <t>ウシ</t>
    </rPh>
    <rPh sb="89" eb="90">
      <t>ウシ</t>
    </rPh>
    <rPh sb="99" eb="100">
      <t>ウシ</t>
    </rPh>
    <rPh sb="144" eb="146">
      <t>ニクシツ</t>
    </rPh>
    <rPh sb="149" eb="150">
      <t>ヤ</t>
    </rPh>
    <rPh sb="158" eb="159">
      <t>ウマ</t>
    </rPh>
    <rPh sb="168" eb="170">
      <t>アブラミ</t>
    </rPh>
    <rPh sb="174" eb="176">
      <t>オイ</t>
    </rPh>
    <rPh sb="185" eb="187">
      <t>ゼヒ</t>
    </rPh>
    <phoneticPr fontId="1"/>
  </si>
  <si>
    <t xml:space="preserve">・本お礼品は冷凍でのお届けとなります。お使いになるときは、前夜から冷蔵庫内で自然解凍していただくことをお勧めします。この方法ですと、時間はかかりますが、肉の旨味成分の流出が最小限に抑えられ、より美味しくお召し上がりいただけます。
・賞味期限は約1ヶ月ございますが、お届け直後は特に美味しく味わっていただけますので、早めの調理をお奨めいたします。
</t>
    <phoneticPr fontId="1"/>
  </si>
  <si>
    <t>軽減税率対象</t>
    <rPh sb="0" eb="6">
      <t>ケイゲンゼイリツタイショウ</t>
    </rPh>
    <phoneticPr fontId="1"/>
  </si>
  <si>
    <t>軽減税率種別</t>
    <phoneticPr fontId="1"/>
  </si>
  <si>
    <t>円</t>
    <phoneticPr fontId="1"/>
  </si>
  <si>
    <t>お礼品が軽減税率制度の対象か選択してください</t>
    <rPh sb="1" eb="2">
      <t>レイ</t>
    </rPh>
    <rPh sb="2" eb="3">
      <t>ヒン</t>
    </rPh>
    <rPh sb="4" eb="6">
      <t>ケイゲン</t>
    </rPh>
    <rPh sb="6" eb="8">
      <t>ゼイリツ</t>
    </rPh>
    <rPh sb="8" eb="10">
      <t>セイド</t>
    </rPh>
    <rPh sb="11" eb="13">
      <t>タイショウ</t>
    </rPh>
    <rPh sb="14" eb="16">
      <t>センタク</t>
    </rPh>
    <phoneticPr fontId="1"/>
  </si>
  <si>
    <t>　対象　</t>
  </si>
  <si>
    <t>軽減税率種別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</si>
</sst>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yyyy/m/d;@"/>
    <numFmt numFmtId="177" formatCode="0_);[Red]\(0\)"/>
    <numFmt numFmtId="178" formatCode="&quot;¥&quot;#,##0_);[Red]\(&quot;¥&quot;#,##0\)"/>
    <numFmt numFmtId="179" formatCode="&quot;お&quot;&quot;礼&quot;&quot;品&quot;&quot;提&quot;&quot;供&quot;&quot;自&quot;&quot;治&quot;&quot;体&quot;&quot;名&quot;\:@"/>
  </numFmts>
  <fonts count="69" x14ac:knownFonts="1">
    <font>
      <sz val="11"/>
      <color theme="1"/>
      <name val="ＭＳ Ｐ明朝"/>
      <family val="1"/>
      <charset val="128"/>
    </font>
    <font>
      <sz val="6"/>
      <name val="ＭＳ Ｐ明朝"/>
      <family val="1"/>
      <charset val="128"/>
    </font>
    <font>
      <sz val="9"/>
      <color indexed="81"/>
      <name val="ＭＳ Ｐゴシック"/>
      <family val="3"/>
      <charset val="128"/>
    </font>
    <font>
      <b/>
      <sz val="9"/>
      <color indexed="8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10"/>
      <color indexed="10"/>
      <name val="HGPｺﾞｼｯｸM"/>
      <family val="3"/>
      <charset val="128"/>
    </font>
    <font>
      <sz val="10"/>
      <color indexed="8"/>
      <name val="HGPｺﾞｼｯｸM"/>
      <family val="3"/>
      <charset val="128"/>
    </font>
    <font>
      <sz val="8"/>
      <color indexed="30"/>
      <name val="HGPｺﾞｼｯｸM"/>
      <family val="3"/>
      <charset val="128"/>
    </font>
    <font>
      <sz val="9"/>
      <color indexed="8"/>
      <name val="HGPｺﾞｼｯｸM"/>
      <family val="3"/>
      <charset val="128"/>
    </font>
    <font>
      <sz val="11"/>
      <name val="HGPｺﾞｼｯｸM"/>
      <family val="3"/>
      <charset val="128"/>
    </font>
    <font>
      <sz val="10"/>
      <color indexed="30"/>
      <name val="HGPｺﾞｼｯｸM"/>
      <family val="3"/>
      <charset val="128"/>
    </font>
    <font>
      <sz val="6"/>
      <name val="ＭＳ Ｐゴシック"/>
      <family val="3"/>
      <charset val="128"/>
    </font>
    <font>
      <sz val="14"/>
      <name val="メイリオ"/>
      <family val="3"/>
      <charset val="128"/>
    </font>
    <font>
      <b/>
      <sz val="14"/>
      <name val="メイリオ"/>
      <family val="3"/>
      <charset val="128"/>
    </font>
    <font>
      <sz val="16"/>
      <color indexed="9"/>
      <name val="メイリオ"/>
      <family val="3"/>
      <charset val="128"/>
    </font>
    <font>
      <sz val="12"/>
      <name val="メイリオ"/>
      <family val="3"/>
      <charset val="128"/>
    </font>
    <font>
      <sz val="11"/>
      <color indexed="9"/>
      <name val="ＭＳ Ｐゴシック"/>
      <family val="3"/>
      <charset val="128"/>
    </font>
    <font>
      <sz val="12"/>
      <color indexed="9"/>
      <name val="ＭＳ Ｐゴシック"/>
      <family val="3"/>
      <charset val="128"/>
    </font>
    <font>
      <sz val="9"/>
      <color indexed="9"/>
      <name val="ＭＳ Ｐゴシック"/>
      <family val="3"/>
      <charset val="128"/>
    </font>
    <font>
      <b/>
      <sz val="9"/>
      <color indexed="9"/>
      <name val="ＭＳ Ｐゴシック"/>
      <family val="3"/>
      <charset val="128"/>
    </font>
    <font>
      <sz val="11"/>
      <color indexed="10"/>
      <name val="ＭＳ Ｐゴシック"/>
      <family val="3"/>
      <charset val="128"/>
    </font>
    <font>
      <sz val="11"/>
      <color theme="1"/>
      <name val="ＭＳ Ｐ明朝"/>
      <family val="1"/>
      <charset val="128"/>
    </font>
    <font>
      <u/>
      <sz val="11"/>
      <color theme="10"/>
      <name val="ＭＳ Ｐ明朝"/>
      <family val="1"/>
      <charset val="128"/>
    </font>
    <font>
      <sz val="11"/>
      <color theme="1"/>
      <name val="ＭＳ Ｐゴシック"/>
      <family val="3"/>
      <charset val="128"/>
      <scheme val="minor"/>
    </font>
    <font>
      <u/>
      <sz val="11"/>
      <color theme="10"/>
      <name val="ＭＳ Ｐゴシック"/>
      <family val="3"/>
      <charset val="128"/>
      <scheme val="minor"/>
    </font>
    <font>
      <sz val="8"/>
      <color theme="1"/>
      <name val="ＭＳ Ｐゴシック"/>
      <family val="3"/>
      <charset val="128"/>
      <scheme val="minor"/>
    </font>
    <font>
      <sz val="11"/>
      <color theme="1"/>
      <name val="HGPｺﾞｼｯｸM"/>
      <family val="3"/>
      <charset val="128"/>
    </font>
    <font>
      <sz val="11"/>
      <color theme="0"/>
      <name val="HGPｺﾞｼｯｸM"/>
      <family val="3"/>
      <charset val="128"/>
    </font>
    <font>
      <u/>
      <sz val="11"/>
      <color theme="10"/>
      <name val="HGPｺﾞｼｯｸM"/>
      <family val="3"/>
      <charset val="128"/>
    </font>
    <font>
      <b/>
      <sz val="20"/>
      <color theme="1"/>
      <name val="メイリオ"/>
      <family val="3"/>
      <charset val="128"/>
    </font>
    <font>
      <b/>
      <sz val="12"/>
      <color theme="1"/>
      <name val="メイリオ"/>
      <family val="3"/>
      <charset val="128"/>
    </font>
    <font>
      <sz val="12"/>
      <color theme="1"/>
      <name val="メイリオ"/>
      <family val="3"/>
      <charset val="128"/>
    </font>
    <font>
      <b/>
      <sz val="14"/>
      <color theme="1"/>
      <name val="メイリオ"/>
      <family val="3"/>
      <charset val="128"/>
    </font>
    <font>
      <sz val="14"/>
      <color theme="1"/>
      <name val="メイリオ"/>
      <family val="3"/>
      <charset val="128"/>
    </font>
    <font>
      <u/>
      <sz val="14"/>
      <color theme="1"/>
      <name val="メイリオ"/>
      <family val="3"/>
      <charset val="128"/>
    </font>
    <font>
      <b/>
      <sz val="18"/>
      <color theme="0"/>
      <name val="メイリオ"/>
      <family val="3"/>
      <charset val="128"/>
    </font>
    <font>
      <sz val="14"/>
      <color theme="0"/>
      <name val="メイリオ"/>
      <family val="3"/>
      <charset val="128"/>
    </font>
    <font>
      <sz val="14"/>
      <color rgb="FFFF0000"/>
      <name val="メイリオ"/>
      <family val="3"/>
      <charset val="128"/>
    </font>
    <font>
      <sz val="12"/>
      <color rgb="FFFF0000"/>
      <name val="メイリオ"/>
      <family val="3"/>
      <charset val="128"/>
    </font>
    <font>
      <sz val="14"/>
      <color rgb="FF333333"/>
      <name val="メイリオ"/>
      <family val="3"/>
      <charset val="128"/>
    </font>
    <font>
      <sz val="18"/>
      <color theme="1"/>
      <name val="メイリオ"/>
      <family val="3"/>
      <charset val="128"/>
    </font>
    <font>
      <sz val="11"/>
      <color theme="1"/>
      <name val="ＭＳ Ｐゴシック"/>
      <family val="3"/>
      <charset val="128"/>
      <scheme val="major"/>
    </font>
    <font>
      <b/>
      <sz val="11"/>
      <color theme="1"/>
      <name val="ＭＳ Ｐゴシック"/>
      <family val="3"/>
      <charset val="128"/>
      <scheme val="major"/>
    </font>
    <font>
      <sz val="14"/>
      <color theme="1"/>
      <name val="ＭＳ Ｐゴシック"/>
      <family val="3"/>
      <charset val="128"/>
      <scheme val="major"/>
    </font>
    <font>
      <b/>
      <sz val="14"/>
      <color theme="1"/>
      <name val="ＭＳ Ｐゴシック"/>
      <family val="3"/>
      <charset val="128"/>
      <scheme val="major"/>
    </font>
    <font>
      <sz val="12"/>
      <color theme="0"/>
      <name val="ＭＳ Ｐゴシック"/>
      <family val="3"/>
      <charset val="128"/>
      <scheme val="major"/>
    </font>
    <font>
      <sz val="8"/>
      <color theme="0"/>
      <name val="ＭＳ Ｐゴシック"/>
      <family val="3"/>
      <charset val="128"/>
    </font>
    <font>
      <sz val="11"/>
      <name val="ＭＳ Ｐゴシック"/>
      <family val="3"/>
      <charset val="128"/>
      <scheme val="major"/>
    </font>
    <font>
      <sz val="11"/>
      <color rgb="FF0070C0"/>
      <name val="ＭＳ Ｐゴシック"/>
      <family val="3"/>
      <charset val="128"/>
      <scheme val="major"/>
    </font>
    <font>
      <sz val="11"/>
      <color rgb="FFA5621A"/>
      <name val="ＭＳ Ｐ明朝"/>
      <family val="1"/>
      <charset val="128"/>
    </font>
    <font>
      <sz val="10"/>
      <color theme="1"/>
      <name val="ＭＳ Ｐ明朝"/>
      <family val="1"/>
      <charset val="128"/>
    </font>
    <font>
      <sz val="11"/>
      <color rgb="FFA5621A"/>
      <name val="ＭＳ Ｐゴシック"/>
      <family val="3"/>
      <charset val="128"/>
      <scheme val="major"/>
    </font>
    <font>
      <sz val="12"/>
      <color rgb="FFA5621A"/>
      <name val="ＭＳ Ｐゴシック"/>
      <family val="3"/>
      <charset val="128"/>
      <scheme val="major"/>
    </font>
    <font>
      <sz val="12"/>
      <color rgb="FFA5621A"/>
      <name val="ＭＳ Ｐ明朝"/>
      <family val="1"/>
      <charset val="128"/>
    </font>
    <font>
      <sz val="12"/>
      <color theme="1"/>
      <name val="ＭＳ Ｐゴシック"/>
      <family val="3"/>
      <charset val="128"/>
      <scheme val="major"/>
    </font>
    <font>
      <b/>
      <sz val="18"/>
      <color rgb="FFA5621A"/>
      <name val="ＭＳ Ｐゴシック"/>
      <family val="3"/>
      <charset val="128"/>
      <scheme val="major"/>
    </font>
    <font>
      <b/>
      <sz val="10"/>
      <color rgb="FFFF0000"/>
      <name val="ＭＳ Ｐゴシック"/>
      <family val="3"/>
      <charset val="128"/>
      <scheme val="major"/>
    </font>
    <font>
      <sz val="11"/>
      <color theme="0"/>
      <name val="ＭＳ Ｐゴシック"/>
      <family val="3"/>
      <charset val="128"/>
      <scheme val="major"/>
    </font>
    <font>
      <b/>
      <sz val="11"/>
      <color rgb="FFA5621A"/>
      <name val="ＭＳ Ｐゴシック"/>
      <family val="3"/>
      <charset val="128"/>
      <scheme val="major"/>
    </font>
    <font>
      <sz val="10"/>
      <color theme="1"/>
      <name val="HGPｺﾞｼｯｸM"/>
      <family val="3"/>
      <charset val="128"/>
    </font>
    <font>
      <sz val="11"/>
      <color rgb="FFFF0000"/>
      <name val="HGPｺﾞｼｯｸM"/>
      <family val="3"/>
      <charset val="128"/>
    </font>
    <font>
      <sz val="10"/>
      <color rgb="FFFF0000"/>
      <name val="HGPｺﾞｼｯｸM"/>
      <family val="3"/>
      <charset val="128"/>
    </font>
    <font>
      <sz val="8"/>
      <color rgb="FFFF0000"/>
      <name val="HGPｺﾞｼｯｸM"/>
      <family val="3"/>
      <charset val="128"/>
    </font>
    <font>
      <sz val="8"/>
      <color theme="1"/>
      <name val="HGPｺﾞｼｯｸM"/>
      <family val="3"/>
      <charset val="128"/>
    </font>
    <font>
      <sz val="9"/>
      <color theme="1"/>
      <name val="HGPｺﾞｼｯｸM"/>
      <family val="3"/>
      <charset val="128"/>
    </font>
    <font>
      <b/>
      <sz val="11"/>
      <color rgb="FFFF0000"/>
      <name val="HGPｺﾞｼｯｸM"/>
      <family val="3"/>
      <charset val="128"/>
    </font>
    <font>
      <b/>
      <sz val="12"/>
      <color rgb="FFFF0000"/>
      <name val="ＭＳ Ｐゴシック"/>
      <family val="3"/>
      <charset val="128"/>
      <scheme val="major"/>
    </font>
  </fonts>
  <fills count="14">
    <fill>
      <patternFill patternType="none"/>
    </fill>
    <fill>
      <patternFill patternType="gray125"/>
    </fill>
    <fill>
      <patternFill patternType="solid">
        <fgColor rgb="FFFFC000"/>
        <bgColor indexed="64"/>
      </patternFill>
    </fill>
    <fill>
      <patternFill patternType="solid">
        <fgColor rgb="FFFFCCFF"/>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bgColor indexed="64"/>
      </patternFill>
    </fill>
    <fill>
      <patternFill patternType="solid">
        <fgColor rgb="FFF8F4E7"/>
        <bgColor indexed="64"/>
      </patternFill>
    </fill>
    <fill>
      <patternFill patternType="solid">
        <fgColor rgb="FFA5621A"/>
        <bgColor indexed="64"/>
      </patternFill>
    </fill>
    <fill>
      <patternFill patternType="solid">
        <fgColor theme="1" tint="0.34998626667073579"/>
        <bgColor indexed="64"/>
      </patternFill>
    </fill>
    <fill>
      <patternFill patternType="solid">
        <fgColor rgb="FFCECBC2"/>
        <bgColor indexed="64"/>
      </patternFill>
    </fill>
    <fill>
      <patternFill patternType="solid">
        <fgColor rgb="FF0070C0"/>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hair">
        <color indexed="64"/>
      </top>
      <bottom style="medium">
        <color indexed="64"/>
      </bottom>
      <diagonal/>
    </border>
    <border>
      <left/>
      <right/>
      <top style="medium">
        <color indexed="64"/>
      </top>
      <bottom style="hair">
        <color indexed="64"/>
      </bottom>
      <diagonal/>
    </border>
    <border>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medium">
        <color indexed="64"/>
      </left>
      <right/>
      <top/>
      <bottom style="hair">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hair">
        <color indexed="64"/>
      </bottom>
      <diagonal/>
    </border>
    <border>
      <left/>
      <right/>
      <top style="hair">
        <color indexed="64"/>
      </top>
      <bottom style="double">
        <color indexed="64"/>
      </bottom>
      <diagonal/>
    </border>
    <border>
      <left style="medium">
        <color indexed="64"/>
      </left>
      <right style="thin">
        <color indexed="64"/>
      </right>
      <top style="double">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dotted">
        <color indexed="64"/>
      </top>
      <bottom style="medium">
        <color indexed="64"/>
      </bottom>
      <diagonal/>
    </border>
    <border>
      <left/>
      <right/>
      <top style="medium">
        <color indexed="64"/>
      </top>
      <bottom style="dotted">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theme="0"/>
      </left>
      <right/>
      <top/>
      <bottom/>
      <diagonal/>
    </border>
    <border>
      <left style="thick">
        <color rgb="FF874200"/>
      </left>
      <right/>
      <top style="thin">
        <color indexed="64"/>
      </top>
      <bottom style="hair">
        <color theme="1"/>
      </bottom>
      <diagonal/>
    </border>
    <border>
      <left style="thick">
        <color rgb="FF874200"/>
      </left>
      <right/>
      <top style="hair">
        <color theme="1"/>
      </top>
      <bottom style="hair">
        <color theme="1"/>
      </bottom>
      <diagonal/>
    </border>
    <border>
      <left style="thick">
        <color rgb="FF874200"/>
      </left>
      <right/>
      <top style="hair">
        <color theme="1"/>
      </top>
      <bottom style="double">
        <color theme="1"/>
      </bottom>
      <diagonal/>
    </border>
    <border>
      <left/>
      <right style="medium">
        <color indexed="64"/>
      </right>
      <top style="double">
        <color indexed="64"/>
      </top>
      <bottom style="hair">
        <color theme="1"/>
      </bottom>
      <diagonal/>
    </border>
    <border>
      <left/>
      <right style="medium">
        <color indexed="64"/>
      </right>
      <top style="hair">
        <color theme="1"/>
      </top>
      <bottom style="hair">
        <color theme="1"/>
      </bottom>
      <diagonal/>
    </border>
    <border>
      <left style="thick">
        <color rgb="FF874200"/>
      </left>
      <right/>
      <top style="hair">
        <color theme="1"/>
      </top>
      <bottom style="medium">
        <color indexed="64"/>
      </bottom>
      <diagonal/>
    </border>
    <border>
      <left style="thin">
        <color indexed="64"/>
      </left>
      <right/>
      <top style="double">
        <color indexed="64"/>
      </top>
      <bottom style="hair">
        <color theme="1"/>
      </bottom>
      <diagonal/>
    </border>
    <border>
      <left style="thin">
        <color indexed="64"/>
      </left>
      <right/>
      <top style="hair">
        <color theme="1"/>
      </top>
      <bottom style="hair">
        <color theme="1"/>
      </bottom>
      <diagonal/>
    </border>
    <border>
      <left style="thin">
        <color indexed="64"/>
      </left>
      <right/>
      <top style="hair">
        <color indexed="64"/>
      </top>
      <bottom style="double">
        <color theme="1"/>
      </bottom>
      <diagonal/>
    </border>
    <border>
      <left style="medium">
        <color indexed="64"/>
      </left>
      <right style="thick">
        <color rgb="FF874200"/>
      </right>
      <top style="double">
        <color indexed="64"/>
      </top>
      <bottom style="hair">
        <color indexed="64"/>
      </bottom>
      <diagonal/>
    </border>
    <border>
      <left style="medium">
        <color indexed="64"/>
      </left>
      <right style="thick">
        <color rgb="FF874200"/>
      </right>
      <top style="hair">
        <color indexed="64"/>
      </top>
      <bottom style="hair">
        <color indexed="64"/>
      </bottom>
      <diagonal/>
    </border>
    <border>
      <left style="medium">
        <color indexed="64"/>
      </left>
      <right style="thick">
        <color rgb="FF874200"/>
      </right>
      <top style="hair">
        <color indexed="64"/>
      </top>
      <bottom/>
      <diagonal/>
    </border>
    <border>
      <left/>
      <right/>
      <top style="hair">
        <color theme="1"/>
      </top>
      <bottom style="hair">
        <color theme="1"/>
      </bottom>
      <diagonal/>
    </border>
    <border>
      <left/>
      <right style="thick">
        <color rgb="FF874200"/>
      </right>
      <top style="hair">
        <color theme="1"/>
      </top>
      <bottom style="hair">
        <color theme="1"/>
      </bottom>
      <diagonal/>
    </border>
    <border>
      <left style="medium">
        <color indexed="64"/>
      </left>
      <right style="thick">
        <color rgb="FF874200"/>
      </right>
      <top style="hair">
        <color indexed="64"/>
      </top>
      <bottom style="medium">
        <color indexed="64"/>
      </bottom>
      <diagonal/>
    </border>
    <border>
      <left/>
      <right style="hair">
        <color theme="1"/>
      </right>
      <top style="hair">
        <color theme="1"/>
      </top>
      <bottom style="hair">
        <color theme="1"/>
      </bottom>
      <diagonal/>
    </border>
    <border>
      <left style="thick">
        <color rgb="FF874200"/>
      </left>
      <right/>
      <top style="double">
        <color indexed="64"/>
      </top>
      <bottom style="hair">
        <color theme="1"/>
      </bottom>
      <diagonal/>
    </border>
    <border>
      <left style="thick">
        <color rgb="FF874200"/>
      </left>
      <right/>
      <top style="hair">
        <color indexed="64"/>
      </top>
      <bottom style="hair">
        <color indexed="64"/>
      </bottom>
      <diagonal/>
    </border>
    <border>
      <left/>
      <right style="thick">
        <color rgb="FF874200"/>
      </right>
      <top style="hair">
        <color indexed="64"/>
      </top>
      <bottom style="hair">
        <color indexed="64"/>
      </bottom>
      <diagonal/>
    </border>
    <border>
      <left style="thick">
        <color rgb="FF874200"/>
      </left>
      <right/>
      <top/>
      <bottom style="hair">
        <color indexed="64"/>
      </bottom>
      <diagonal/>
    </border>
    <border>
      <left/>
      <right style="thick">
        <color rgb="FF874200"/>
      </right>
      <top/>
      <bottom style="hair">
        <color indexed="64"/>
      </bottom>
      <diagonal/>
    </border>
    <border>
      <left style="thin">
        <color indexed="64"/>
      </left>
      <right/>
      <top style="thin">
        <color indexed="64"/>
      </top>
      <bottom style="hair">
        <color theme="1"/>
      </bottom>
      <diagonal/>
    </border>
    <border>
      <left/>
      <right style="medium">
        <color indexed="64"/>
      </right>
      <top style="thin">
        <color indexed="64"/>
      </top>
      <bottom style="hair">
        <color theme="1"/>
      </bottom>
      <diagonal/>
    </border>
    <border>
      <left style="thick">
        <color rgb="FF874200"/>
      </left>
      <right/>
      <top style="hair">
        <color indexed="64"/>
      </top>
      <bottom style="double">
        <color indexed="64"/>
      </bottom>
      <diagonal/>
    </border>
    <border>
      <left/>
      <right style="thick">
        <color rgb="FF874200"/>
      </right>
      <top style="hair">
        <color indexed="64"/>
      </top>
      <bottom style="double">
        <color indexed="64"/>
      </bottom>
      <diagonal/>
    </border>
    <border>
      <left style="thin">
        <color indexed="64"/>
      </left>
      <right/>
      <top style="hair">
        <color theme="1"/>
      </top>
      <bottom style="double">
        <color theme="1"/>
      </bottom>
      <diagonal/>
    </border>
    <border>
      <left/>
      <right style="medium">
        <color indexed="64"/>
      </right>
      <top style="hair">
        <color theme="1"/>
      </top>
      <bottom style="double">
        <color theme="1"/>
      </bottom>
      <diagonal/>
    </border>
    <border>
      <left style="medium">
        <color indexed="64"/>
      </left>
      <right style="thin">
        <color indexed="64"/>
      </right>
      <top/>
      <bottom style="double">
        <color theme="1"/>
      </bottom>
      <diagonal/>
    </border>
    <border>
      <left/>
      <right/>
      <top style="double">
        <color indexed="64"/>
      </top>
      <bottom style="hair">
        <color theme="1"/>
      </bottom>
      <diagonal/>
    </border>
    <border>
      <left/>
      <right style="thick">
        <color rgb="FF874200"/>
      </right>
      <top style="double">
        <color indexed="64"/>
      </top>
      <bottom style="hair">
        <color theme="1"/>
      </bottom>
      <diagonal/>
    </border>
    <border>
      <left style="thin">
        <color indexed="64"/>
      </left>
      <right/>
      <top style="double">
        <color theme="1"/>
      </top>
      <bottom style="hair">
        <color indexed="64"/>
      </bottom>
      <diagonal/>
    </border>
    <border>
      <left/>
      <right style="medium">
        <color indexed="64"/>
      </right>
      <top style="double">
        <color theme="1"/>
      </top>
      <bottom style="hair">
        <color indexed="64"/>
      </bottom>
      <diagonal/>
    </border>
    <border>
      <left/>
      <right/>
      <top style="hair">
        <color theme="1"/>
      </top>
      <bottom style="double">
        <color theme="1"/>
      </bottom>
      <diagonal/>
    </border>
    <border>
      <left/>
      <right style="thick">
        <color rgb="FF874200"/>
      </right>
      <top style="hair">
        <color theme="1"/>
      </top>
      <bottom style="double">
        <color theme="1"/>
      </bottom>
      <diagonal/>
    </border>
    <border>
      <left style="thick">
        <color rgb="FF874200"/>
      </left>
      <right style="thin">
        <color indexed="64"/>
      </right>
      <top style="double">
        <color theme="1"/>
      </top>
      <bottom/>
      <diagonal/>
    </border>
    <border>
      <left style="thick">
        <color rgb="FF874200"/>
      </left>
      <right style="thin">
        <color indexed="64"/>
      </right>
      <top/>
      <bottom/>
      <diagonal/>
    </border>
    <border>
      <left style="thick">
        <color rgb="FF874200"/>
      </left>
      <right style="thin">
        <color indexed="64"/>
      </right>
      <top/>
      <bottom style="double">
        <color indexed="64"/>
      </bottom>
      <diagonal/>
    </border>
    <border>
      <left/>
      <right/>
      <top style="hair">
        <color theme="1"/>
      </top>
      <bottom/>
      <diagonal/>
    </border>
    <border>
      <left/>
      <right style="thick">
        <color rgb="FF874200"/>
      </right>
      <top style="hair">
        <color theme="1"/>
      </top>
      <bottom/>
      <diagonal/>
    </border>
    <border>
      <left/>
      <right/>
      <top/>
      <bottom style="hair">
        <color theme="1"/>
      </bottom>
      <diagonal/>
    </border>
    <border>
      <left/>
      <right style="thick">
        <color rgb="FF874200"/>
      </right>
      <top/>
      <bottom style="hair">
        <color theme="1"/>
      </bottom>
      <diagonal/>
    </border>
    <border>
      <left style="thick">
        <color rgb="FF874200"/>
      </left>
      <right/>
      <top style="hair">
        <color theme="1"/>
      </top>
      <bottom style="thick">
        <color rgb="FF874200"/>
      </bottom>
      <diagonal/>
    </border>
    <border>
      <left/>
      <right/>
      <top style="hair">
        <color theme="1"/>
      </top>
      <bottom style="thick">
        <color rgb="FF874200"/>
      </bottom>
      <diagonal/>
    </border>
    <border>
      <left/>
      <right style="thick">
        <color rgb="FF874200"/>
      </right>
      <top style="hair">
        <color theme="1"/>
      </top>
      <bottom style="thick">
        <color rgb="FF874200"/>
      </bottom>
      <diagonal/>
    </border>
    <border>
      <left style="thin">
        <color indexed="64"/>
      </left>
      <right/>
      <top style="hair">
        <color theme="1"/>
      </top>
      <bottom style="medium">
        <color indexed="64"/>
      </bottom>
      <diagonal/>
    </border>
    <border>
      <left/>
      <right style="medium">
        <color indexed="64"/>
      </right>
      <top style="hair">
        <color theme="1"/>
      </top>
      <bottom style="medium">
        <color indexed="64"/>
      </bottom>
      <diagonal/>
    </border>
    <border>
      <left style="thick">
        <color rgb="FF874200"/>
      </left>
      <right style="thin">
        <color indexed="64"/>
      </right>
      <top style="hair">
        <color theme="1"/>
      </top>
      <bottom/>
      <diagonal/>
    </border>
    <border>
      <left style="thick">
        <color rgb="FF874200"/>
      </left>
      <right style="thin">
        <color indexed="64"/>
      </right>
      <top/>
      <bottom style="hair">
        <color theme="1"/>
      </bottom>
      <diagonal/>
    </border>
    <border>
      <left style="thin">
        <color indexed="64"/>
      </left>
      <right/>
      <top style="hair">
        <color theme="1"/>
      </top>
      <bottom/>
      <diagonal/>
    </border>
    <border>
      <left/>
      <right style="medium">
        <color indexed="64"/>
      </right>
      <top style="hair">
        <color theme="1"/>
      </top>
      <bottom/>
      <diagonal/>
    </border>
    <border>
      <left style="thin">
        <color indexed="64"/>
      </left>
      <right/>
      <top/>
      <bottom style="hair">
        <color theme="1"/>
      </bottom>
      <diagonal/>
    </border>
    <border>
      <left/>
      <right style="medium">
        <color indexed="64"/>
      </right>
      <top/>
      <bottom style="hair">
        <color theme="1"/>
      </bottom>
      <diagonal/>
    </border>
    <border>
      <left style="medium">
        <color indexed="64"/>
      </left>
      <right style="thin">
        <color indexed="64"/>
      </right>
      <top style="double">
        <color theme="1"/>
      </top>
      <bottom/>
      <diagonal/>
    </border>
    <border>
      <left style="thick">
        <color rgb="FF874200"/>
      </left>
      <right/>
      <top style="double">
        <color theme="1"/>
      </top>
      <bottom style="hair">
        <color theme="1"/>
      </bottom>
      <diagonal/>
    </border>
    <border>
      <left/>
      <right/>
      <top style="double">
        <color theme="1"/>
      </top>
      <bottom style="hair">
        <color theme="1"/>
      </bottom>
      <diagonal/>
    </border>
    <border>
      <left/>
      <right style="thick">
        <color rgb="FF874200"/>
      </right>
      <top style="double">
        <color theme="1"/>
      </top>
      <bottom style="hair">
        <color theme="1"/>
      </bottom>
      <diagonal/>
    </border>
    <border>
      <left style="thick">
        <color rgb="FF874200"/>
      </left>
      <right/>
      <top style="hair">
        <color theme="1"/>
      </top>
      <bottom/>
      <diagonal/>
    </border>
    <border>
      <left/>
      <right style="hair">
        <color theme="1"/>
      </right>
      <top style="hair">
        <color theme="1"/>
      </top>
      <bottom/>
      <diagonal/>
    </border>
    <border>
      <left style="thick">
        <color rgb="FF874200"/>
      </left>
      <right/>
      <top/>
      <bottom style="hair">
        <color theme="1"/>
      </bottom>
      <diagonal/>
    </border>
    <border>
      <left/>
      <right style="hair">
        <color theme="1"/>
      </right>
      <top/>
      <bottom style="hair">
        <color theme="1"/>
      </bottom>
      <diagonal/>
    </border>
    <border>
      <left/>
      <right style="thin">
        <color rgb="FF874200"/>
      </right>
      <top style="hair">
        <color theme="1"/>
      </top>
      <bottom style="hair">
        <color theme="1"/>
      </bottom>
      <diagonal/>
    </border>
    <border>
      <left style="thin">
        <color rgb="FF874200"/>
      </left>
      <right/>
      <top style="hair">
        <color theme="1"/>
      </top>
      <bottom style="hair">
        <color theme="1"/>
      </bottom>
      <diagonal/>
    </border>
    <border>
      <left style="hair">
        <color theme="1"/>
      </left>
      <right/>
      <top style="hair">
        <color theme="1"/>
      </top>
      <bottom style="hair">
        <color theme="1"/>
      </bottom>
      <diagonal/>
    </border>
    <border>
      <left style="medium">
        <color indexed="64"/>
      </left>
      <right style="thick">
        <color rgb="FF874200"/>
      </right>
      <top/>
      <bottom/>
      <diagonal/>
    </border>
    <border>
      <left style="medium">
        <color indexed="64"/>
      </left>
      <right style="thick">
        <color rgb="FF874200"/>
      </right>
      <top/>
      <bottom style="hair">
        <color indexed="64"/>
      </bottom>
      <diagonal/>
    </border>
    <border>
      <left/>
      <right/>
      <top style="hair">
        <color theme="0"/>
      </top>
      <bottom/>
      <diagonal/>
    </border>
    <border>
      <left/>
      <right style="hair">
        <color theme="0"/>
      </right>
      <top style="hair">
        <color theme="0"/>
      </top>
      <bottom/>
      <diagonal/>
    </border>
    <border>
      <left/>
      <right style="hair">
        <color theme="0"/>
      </right>
      <top/>
      <bottom style="hair">
        <color theme="0"/>
      </bottom>
      <diagonal/>
    </border>
    <border>
      <left/>
      <right/>
      <top/>
      <bottom style="hair">
        <color theme="0"/>
      </bottom>
      <diagonal/>
    </border>
  </borders>
  <cellStyleXfs count="11">
    <xf numFmtId="0" fontId="0" fillId="0" borderId="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4" fillId="0" borderId="0">
      <alignment vertical="center"/>
    </xf>
    <xf numFmtId="0" fontId="25" fillId="0" borderId="0">
      <alignment vertical="center"/>
    </xf>
    <xf numFmtId="0" fontId="25" fillId="0" borderId="0">
      <alignment vertical="center"/>
    </xf>
    <xf numFmtId="0" fontId="25" fillId="0" borderId="0"/>
  </cellStyleXfs>
  <cellXfs count="539">
    <xf numFmtId="0" fontId="0" fillId="0" borderId="0" xfId="0">
      <alignment vertical="center"/>
    </xf>
    <xf numFmtId="178" fontId="27" fillId="2" borderId="1" xfId="9" applyNumberFormat="1" applyFont="1" applyFill="1" applyBorder="1" applyAlignment="1">
      <alignment vertical="top" wrapText="1"/>
    </xf>
    <xf numFmtId="0" fontId="27" fillId="0" borderId="0" xfId="9" applyFont="1" applyAlignment="1">
      <alignment vertical="top" wrapText="1"/>
    </xf>
    <xf numFmtId="0" fontId="5" fillId="0" borderId="0" xfId="9" applyFont="1" applyAlignment="1">
      <alignment horizontal="center" vertical="center" wrapText="1"/>
    </xf>
    <xf numFmtId="0" fontId="27" fillId="0" borderId="0" xfId="9" applyFont="1" applyAlignment="1">
      <alignment horizontal="center" vertical="top" wrapText="1"/>
    </xf>
    <xf numFmtId="0" fontId="27" fillId="0" borderId="1" xfId="9" applyNumberFormat="1" applyFont="1" applyFill="1" applyBorder="1" applyAlignment="1" applyProtection="1">
      <alignment vertical="top" wrapText="1"/>
    </xf>
    <xf numFmtId="0" fontId="27" fillId="0" borderId="1" xfId="9" applyFont="1" applyBorder="1" applyAlignment="1">
      <alignment horizontal="left" vertical="top" wrapText="1"/>
    </xf>
    <xf numFmtId="0" fontId="27" fillId="0" borderId="1" xfId="9" applyNumberFormat="1" applyFont="1" applyBorder="1" applyAlignment="1">
      <alignment vertical="top" wrapText="1"/>
    </xf>
    <xf numFmtId="0" fontId="27" fillId="0" borderId="1" xfId="9" applyFont="1" applyBorder="1" applyAlignment="1">
      <alignment vertical="top" wrapText="1"/>
    </xf>
    <xf numFmtId="0" fontId="27" fillId="2" borderId="1" xfId="9" applyFont="1" applyFill="1" applyBorder="1" applyAlignment="1">
      <alignment vertical="top" wrapText="1"/>
    </xf>
    <xf numFmtId="14" fontId="27" fillId="0" borderId="1" xfId="9" applyNumberFormat="1" applyFont="1" applyBorder="1" applyAlignment="1">
      <alignment vertical="top" wrapText="1"/>
    </xf>
    <xf numFmtId="0" fontId="27" fillId="0" borderId="0" xfId="9" applyFont="1" applyAlignment="1">
      <alignment vertical="center" wrapText="1"/>
    </xf>
    <xf numFmtId="0" fontId="27" fillId="0" borderId="1" xfId="9" applyFont="1" applyBorder="1" applyAlignment="1">
      <alignment horizontal="center" vertical="top" wrapText="1"/>
    </xf>
    <xf numFmtId="38" fontId="27" fillId="0" borderId="1" xfId="9" applyNumberFormat="1" applyFont="1" applyBorder="1" applyAlignment="1">
      <alignment horizontal="center" vertical="top" wrapText="1"/>
    </xf>
    <xf numFmtId="49" fontId="27" fillId="0" borderId="1" xfId="9" applyNumberFormat="1" applyFont="1" applyBorder="1" applyAlignment="1">
      <alignment horizontal="right" vertical="top" wrapText="1"/>
    </xf>
    <xf numFmtId="49" fontId="27" fillId="2" borderId="1" xfId="9" applyNumberFormat="1" applyFont="1" applyFill="1" applyBorder="1" applyAlignment="1">
      <alignment vertical="top" wrapText="1"/>
    </xf>
    <xf numFmtId="38" fontId="28" fillId="3" borderId="2" xfId="3" applyFont="1" applyFill="1" applyBorder="1" applyAlignment="1">
      <alignment horizontal="center" vertical="center" shrinkToFit="1"/>
    </xf>
    <xf numFmtId="49" fontId="28" fillId="4" borderId="0" xfId="0" applyNumberFormat="1" applyFont="1" applyFill="1" applyAlignment="1">
      <alignment vertical="center" shrinkToFit="1"/>
    </xf>
    <xf numFmtId="0" fontId="28" fillId="4" borderId="0" xfId="0" applyNumberFormat="1" applyFont="1" applyFill="1" applyAlignment="1">
      <alignment vertical="center" shrinkToFit="1"/>
    </xf>
    <xf numFmtId="49" fontId="28" fillId="4" borderId="3" xfId="0" applyNumberFormat="1" applyFont="1" applyFill="1" applyBorder="1" applyAlignment="1">
      <alignment vertical="center" shrinkToFit="1"/>
    </xf>
    <xf numFmtId="49" fontId="28" fillId="4" borderId="4" xfId="0" applyNumberFormat="1" applyFont="1" applyFill="1" applyBorder="1" applyAlignment="1">
      <alignment vertical="center" shrinkToFit="1"/>
    </xf>
    <xf numFmtId="49" fontId="28" fillId="4" borderId="5" xfId="0" applyNumberFormat="1" applyFont="1" applyFill="1" applyBorder="1" applyAlignment="1">
      <alignment vertical="center" shrinkToFit="1"/>
    </xf>
    <xf numFmtId="0" fontId="29" fillId="4" borderId="84" xfId="0" applyNumberFormat="1" applyFont="1" applyFill="1" applyBorder="1" applyAlignment="1">
      <alignment horizontal="center" vertical="center"/>
    </xf>
    <xf numFmtId="0" fontId="28" fillId="4" borderId="6"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9" fillId="4" borderId="0" xfId="0" applyNumberFormat="1" applyFont="1" applyFill="1" applyAlignment="1">
      <alignment horizontal="center" vertical="center" shrinkToFit="1"/>
    </xf>
    <xf numFmtId="0" fontId="28" fillId="4" borderId="8" xfId="0" applyFont="1" applyFill="1" applyBorder="1" applyAlignment="1">
      <alignment horizontal="center" vertical="center" wrapText="1"/>
    </xf>
    <xf numFmtId="49" fontId="28" fillId="5" borderId="9" xfId="0" applyNumberFormat="1" applyFont="1" applyFill="1" applyBorder="1" applyAlignment="1">
      <alignment vertical="center" shrinkToFit="1"/>
    </xf>
    <xf numFmtId="49" fontId="28" fillId="5" borderId="10" xfId="0" applyNumberFormat="1" applyFont="1" applyFill="1" applyBorder="1" applyAlignment="1">
      <alignment vertical="center" shrinkToFit="1"/>
    </xf>
    <xf numFmtId="0" fontId="28" fillId="0"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28" fillId="5" borderId="13" xfId="0" applyNumberFormat="1" applyFont="1" applyFill="1" applyBorder="1" applyAlignment="1">
      <alignment vertical="center" shrinkToFit="1"/>
    </xf>
    <xf numFmtId="0" fontId="28" fillId="3" borderId="14" xfId="0" applyNumberFormat="1" applyFont="1" applyFill="1" applyBorder="1" applyAlignment="1">
      <alignment vertical="center" shrinkToFit="1"/>
    </xf>
    <xf numFmtId="0" fontId="28" fillId="6" borderId="14" xfId="0" applyNumberFormat="1" applyFont="1" applyFill="1" applyBorder="1" applyAlignment="1">
      <alignment vertical="center" shrinkToFit="1"/>
    </xf>
    <xf numFmtId="0" fontId="28" fillId="7" borderId="14" xfId="0" applyNumberFormat="1" applyFont="1" applyFill="1" applyBorder="1" applyAlignment="1">
      <alignment vertical="center" shrinkToFit="1"/>
    </xf>
    <xf numFmtId="49" fontId="28" fillId="4" borderId="15" xfId="0" applyNumberFormat="1" applyFont="1" applyFill="1" applyBorder="1" applyAlignment="1">
      <alignment vertical="center" shrinkToFit="1"/>
    </xf>
    <xf numFmtId="49" fontId="28" fillId="4" borderId="16" xfId="0" applyNumberFormat="1" applyFont="1" applyFill="1" applyBorder="1" applyAlignment="1">
      <alignment vertical="center" shrinkToFit="1"/>
    </xf>
    <xf numFmtId="49" fontId="28" fillId="4" borderId="8" xfId="0" applyNumberFormat="1" applyFont="1" applyFill="1" applyBorder="1" applyAlignment="1">
      <alignment vertical="center" shrinkToFit="1"/>
    </xf>
    <xf numFmtId="49" fontId="28" fillId="3" borderId="17" xfId="0" applyNumberFormat="1" applyFont="1" applyFill="1" applyBorder="1" applyAlignment="1">
      <alignment vertical="center" shrinkToFit="1"/>
    </xf>
    <xf numFmtId="0" fontId="28" fillId="4" borderId="0" xfId="0" applyNumberFormat="1" applyFont="1" applyFill="1" applyBorder="1" applyAlignment="1">
      <alignment vertical="center" shrinkToFit="1"/>
    </xf>
    <xf numFmtId="49" fontId="28" fillId="4" borderId="0" xfId="0" applyNumberFormat="1" applyFont="1" applyFill="1" applyBorder="1" applyAlignment="1">
      <alignment vertical="center" shrinkToFit="1"/>
    </xf>
    <xf numFmtId="49" fontId="28" fillId="4" borderId="0" xfId="0" applyNumberFormat="1" applyFont="1" applyFill="1" applyBorder="1" applyAlignment="1">
      <alignment horizontal="left" vertical="center" shrinkToFit="1"/>
    </xf>
    <xf numFmtId="49" fontId="30" fillId="4" borderId="0" xfId="1" applyNumberFormat="1" applyFont="1" applyFill="1" applyBorder="1" applyAlignment="1">
      <alignment horizontal="center" vertical="center" shrinkToFit="1"/>
    </xf>
    <xf numFmtId="49" fontId="28" fillId="4" borderId="0" xfId="0" applyNumberFormat="1" applyFont="1" applyFill="1" applyBorder="1" applyAlignment="1">
      <alignment horizontal="center" vertical="center" shrinkToFit="1"/>
    </xf>
    <xf numFmtId="0" fontId="27" fillId="2" borderId="1" xfId="9" applyNumberFormat="1" applyFont="1" applyFill="1" applyBorder="1" applyAlignment="1">
      <alignment vertical="top" wrapText="1"/>
    </xf>
    <xf numFmtId="0" fontId="29" fillId="4" borderId="0" xfId="0" applyNumberFormat="1" applyFont="1" applyFill="1" applyAlignment="1">
      <alignment vertical="center" shrinkToFit="1"/>
    </xf>
    <xf numFmtId="0" fontId="27" fillId="0" borderId="1" xfId="9" applyNumberFormat="1" applyFont="1" applyBorder="1" applyAlignment="1">
      <alignment horizontal="right" vertical="top" wrapText="1"/>
    </xf>
    <xf numFmtId="0" fontId="5" fillId="0" borderId="0" xfId="9" applyNumberFormat="1" applyFont="1" applyAlignment="1">
      <alignment horizontal="center" vertical="center" wrapText="1"/>
    </xf>
    <xf numFmtId="0" fontId="27" fillId="0" borderId="1" xfId="9" applyNumberFormat="1" applyFont="1" applyFill="1" applyBorder="1" applyAlignment="1">
      <alignment vertical="top" wrapText="1"/>
    </xf>
    <xf numFmtId="0" fontId="27" fillId="0" borderId="1" xfId="9" applyNumberFormat="1" applyFont="1" applyBorder="1" applyAlignment="1">
      <alignment horizontal="center" vertical="top" wrapText="1"/>
    </xf>
    <xf numFmtId="0" fontId="27" fillId="0" borderId="0" xfId="9" applyNumberFormat="1" applyFont="1" applyAlignment="1">
      <alignment vertical="center" wrapText="1"/>
    </xf>
    <xf numFmtId="0" fontId="27" fillId="0" borderId="0" xfId="9" applyNumberFormat="1" applyFont="1" applyAlignment="1">
      <alignment vertical="top" wrapText="1"/>
    </xf>
    <xf numFmtId="0" fontId="27" fillId="0" borderId="0" xfId="9" applyNumberFormat="1" applyFont="1" applyAlignment="1">
      <alignment horizontal="center" vertical="top" wrapText="1"/>
    </xf>
    <xf numFmtId="38" fontId="27" fillId="0" borderId="1" xfId="3" applyNumberFormat="1" applyFont="1" applyBorder="1" applyAlignment="1">
      <alignment horizontal="center" vertical="top" wrapText="1"/>
    </xf>
    <xf numFmtId="0" fontId="28" fillId="4" borderId="0" xfId="0" applyNumberFormat="1" applyFont="1" applyFill="1" applyAlignment="1">
      <alignment horizontal="center" vertical="center" shrinkToFit="1"/>
    </xf>
    <xf numFmtId="0" fontId="29" fillId="4" borderId="0" xfId="0" applyNumberFormat="1" applyFont="1" applyFill="1" applyBorder="1" applyAlignment="1">
      <alignment horizontal="center" vertical="center"/>
    </xf>
    <xf numFmtId="0" fontId="28" fillId="4" borderId="18" xfId="0" applyFont="1" applyFill="1" applyBorder="1" applyAlignment="1">
      <alignment horizontal="center" vertical="center" wrapText="1"/>
    </xf>
    <xf numFmtId="0" fontId="28" fillId="4" borderId="19" xfId="0" applyFont="1" applyFill="1" applyBorder="1" applyAlignment="1">
      <alignment horizontal="center" vertical="center" wrapText="1"/>
    </xf>
    <xf numFmtId="49" fontId="28" fillId="4" borderId="0" xfId="0" applyNumberFormat="1" applyFont="1" applyFill="1" applyAlignment="1">
      <alignment horizontal="left" vertical="center" shrinkToFit="1"/>
    </xf>
    <xf numFmtId="49" fontId="28" fillId="4" borderId="0" xfId="0" applyNumberFormat="1" applyFont="1" applyFill="1" applyAlignment="1">
      <alignment horizontal="center" vertical="center" shrinkToFit="1"/>
    </xf>
    <xf numFmtId="38" fontId="27" fillId="0" borderId="1" xfId="3" applyFont="1" applyBorder="1" applyAlignment="1">
      <alignment horizontal="center" vertical="top" wrapText="1"/>
    </xf>
    <xf numFmtId="0" fontId="31" fillId="0" borderId="0" xfId="0" applyFont="1" applyAlignment="1">
      <alignment vertical="center"/>
    </xf>
    <xf numFmtId="0" fontId="32" fillId="0" borderId="0" xfId="0" applyFont="1" applyAlignment="1">
      <alignment horizontal="center" vertical="center"/>
    </xf>
    <xf numFmtId="0" fontId="33" fillId="0" borderId="0" xfId="0" applyFont="1">
      <alignment vertical="center"/>
    </xf>
    <xf numFmtId="0" fontId="31" fillId="0" borderId="0" xfId="0" applyFont="1" applyAlignment="1">
      <alignment horizontal="center" vertical="center"/>
    </xf>
    <xf numFmtId="0" fontId="34" fillId="0" borderId="0" xfId="0" applyFont="1">
      <alignment vertical="center"/>
    </xf>
    <xf numFmtId="0" fontId="35" fillId="0" borderId="0" xfId="0" applyFont="1">
      <alignment vertical="center"/>
    </xf>
    <xf numFmtId="0" fontId="35" fillId="0" borderId="20" xfId="0" applyFont="1" applyBorder="1" applyAlignment="1">
      <alignment vertical="center"/>
    </xf>
    <xf numFmtId="0" fontId="35" fillId="0" borderId="0" xfId="0" applyFont="1" applyBorder="1" applyAlignment="1"/>
    <xf numFmtId="0" fontId="35" fillId="0" borderId="0" xfId="0" applyFont="1" applyBorder="1" applyAlignment="1">
      <alignment vertical="center"/>
    </xf>
    <xf numFmtId="0" fontId="36" fillId="0" borderId="0" xfId="0" applyFont="1" applyBorder="1" applyAlignment="1">
      <alignment vertical="center"/>
    </xf>
    <xf numFmtId="0" fontId="35" fillId="0" borderId="0" xfId="0" applyFont="1" applyBorder="1">
      <alignment vertical="center"/>
    </xf>
    <xf numFmtId="0" fontId="36" fillId="0" borderId="0" xfId="0" applyFont="1" applyAlignment="1">
      <alignment vertical="center"/>
    </xf>
    <xf numFmtId="0" fontId="37" fillId="8" borderId="0" xfId="0" applyFont="1" applyFill="1" applyAlignment="1">
      <alignment horizontal="left" vertical="center"/>
    </xf>
    <xf numFmtId="0" fontId="38" fillId="8" borderId="0" xfId="0" applyFont="1" applyFill="1" applyAlignment="1">
      <alignment horizontal="right" vertical="center"/>
    </xf>
    <xf numFmtId="0" fontId="38" fillId="8" borderId="0" xfId="0" applyFont="1" applyFill="1">
      <alignment vertical="center"/>
    </xf>
    <xf numFmtId="0" fontId="34" fillId="0" borderId="0" xfId="0" applyFont="1" applyAlignment="1">
      <alignment horizontal="center" vertical="center"/>
    </xf>
    <xf numFmtId="0" fontId="39" fillId="0" borderId="0" xfId="0" applyFont="1">
      <alignment vertical="center"/>
    </xf>
    <xf numFmtId="0" fontId="40" fillId="0" borderId="0" xfId="0" applyFont="1">
      <alignment vertical="center"/>
    </xf>
    <xf numFmtId="0" fontId="15" fillId="0" borderId="0" xfId="0" applyFont="1" applyAlignment="1">
      <alignment horizontal="right" vertical="center"/>
    </xf>
    <xf numFmtId="0" fontId="38" fillId="8" borderId="0" xfId="0" applyFont="1" applyFill="1" applyAlignment="1">
      <alignment horizontal="left" vertical="center"/>
    </xf>
    <xf numFmtId="0" fontId="34" fillId="0" borderId="0" xfId="0" applyFont="1" applyAlignment="1">
      <alignment horizontal="right" vertical="center"/>
    </xf>
    <xf numFmtId="0" fontId="35" fillId="0" borderId="0" xfId="0" applyFont="1" applyAlignment="1">
      <alignment horizontal="left" vertical="top"/>
    </xf>
    <xf numFmtId="0" fontId="35" fillId="0" borderId="0" xfId="0" applyFont="1" applyAlignment="1">
      <alignment horizontal="left" vertical="center"/>
    </xf>
    <xf numFmtId="0" fontId="35" fillId="0" borderId="0" xfId="0" applyFont="1" applyAlignment="1">
      <alignment horizontal="center" vertical="center"/>
    </xf>
    <xf numFmtId="0" fontId="41" fillId="0" borderId="0" xfId="0" applyFont="1" applyAlignment="1">
      <alignment horizontal="left" vertical="center" wrapText="1"/>
    </xf>
    <xf numFmtId="0" fontId="41" fillId="0" borderId="0" xfId="0" applyFont="1" applyAlignment="1">
      <alignment horizontal="left" vertical="center"/>
    </xf>
    <xf numFmtId="0" fontId="14" fillId="0" borderId="0" xfId="0" applyFont="1">
      <alignment vertical="center"/>
    </xf>
    <xf numFmtId="0" fontId="17" fillId="0" borderId="0" xfId="0" applyFont="1">
      <alignment vertical="center"/>
    </xf>
    <xf numFmtId="0" fontId="41" fillId="0" borderId="0" xfId="0" applyFont="1" applyAlignment="1">
      <alignment vertical="top"/>
    </xf>
    <xf numFmtId="0" fontId="35" fillId="0" borderId="0" xfId="0" applyFont="1" applyAlignment="1">
      <alignment vertical="center" wrapText="1"/>
    </xf>
    <xf numFmtId="0" fontId="35" fillId="0" borderId="0" xfId="0" applyFont="1" applyFill="1">
      <alignment vertical="center"/>
    </xf>
    <xf numFmtId="0" fontId="33" fillId="0" borderId="0" xfId="0" applyFont="1" applyFill="1">
      <alignment vertical="center"/>
    </xf>
    <xf numFmtId="0" fontId="32" fillId="0" borderId="0" xfId="0" applyFont="1">
      <alignment vertical="center"/>
    </xf>
    <xf numFmtId="0" fontId="33" fillId="0" borderId="21" xfId="0" applyFont="1" applyBorder="1">
      <alignment vertical="center"/>
    </xf>
    <xf numFmtId="0" fontId="33" fillId="0" borderId="1" xfId="0" applyFont="1" applyBorder="1" applyAlignment="1">
      <alignment horizontal="center" vertical="center"/>
    </xf>
    <xf numFmtId="0" fontId="33" fillId="0" borderId="0" xfId="0" applyFont="1" applyAlignment="1">
      <alignment horizontal="right" vertical="center"/>
    </xf>
    <xf numFmtId="0" fontId="33" fillId="0" borderId="1" xfId="0" applyFont="1" applyBorder="1" applyAlignment="1">
      <alignment horizontal="center" vertical="center" wrapText="1"/>
    </xf>
    <xf numFmtId="0" fontId="42" fillId="0" borderId="1" xfId="0" applyFont="1" applyBorder="1" applyAlignment="1">
      <alignment horizontal="center" vertical="center" shrinkToFit="1"/>
    </xf>
    <xf numFmtId="0" fontId="33" fillId="0" borderId="1" xfId="0" applyFont="1" applyBorder="1" applyAlignment="1">
      <alignment vertical="center" shrinkToFit="1"/>
    </xf>
    <xf numFmtId="0" fontId="14" fillId="0" borderId="0" xfId="0" applyFont="1" applyAlignment="1">
      <alignment horizontal="center" vertical="center"/>
    </xf>
    <xf numFmtId="0" fontId="38" fillId="8" borderId="0" xfId="0" applyFont="1" applyFill="1" applyAlignment="1">
      <alignment horizontal="center" vertical="center"/>
    </xf>
    <xf numFmtId="0" fontId="37" fillId="8" borderId="0" xfId="0" applyFont="1" applyFill="1" applyAlignment="1">
      <alignment horizontal="center" vertical="center"/>
    </xf>
    <xf numFmtId="0" fontId="35" fillId="0" borderId="0" xfId="0" applyFont="1" applyFill="1" applyAlignment="1">
      <alignment horizontal="center" vertical="center"/>
    </xf>
    <xf numFmtId="0" fontId="33" fillId="0" borderId="0" xfId="0" applyFont="1" applyAlignment="1">
      <alignment horizontal="center" vertical="center"/>
    </xf>
    <xf numFmtId="49" fontId="43" fillId="4" borderId="0" xfId="0" applyNumberFormat="1" applyFont="1" applyFill="1" applyAlignment="1">
      <alignment horizontal="center" vertical="center" shrinkToFit="1"/>
    </xf>
    <xf numFmtId="49" fontId="43" fillId="4" borderId="0" xfId="0" applyNumberFormat="1" applyFont="1" applyFill="1" applyAlignment="1">
      <alignment vertical="center" shrinkToFit="1"/>
    </xf>
    <xf numFmtId="49" fontId="43" fillId="4" borderId="0" xfId="0" applyNumberFormat="1" applyFont="1" applyFill="1" applyBorder="1" applyAlignment="1">
      <alignment vertical="center" shrinkToFit="1"/>
    </xf>
    <xf numFmtId="49" fontId="43" fillId="4" borderId="22" xfId="0" applyNumberFormat="1" applyFont="1" applyFill="1" applyBorder="1" applyAlignment="1">
      <alignment vertical="center" shrinkToFit="1"/>
    </xf>
    <xf numFmtId="0" fontId="44" fillId="4" borderId="23" xfId="6" applyNumberFormat="1" applyFont="1" applyFill="1" applyBorder="1" applyAlignment="1">
      <alignment horizontal="center" vertical="center"/>
    </xf>
    <xf numFmtId="0" fontId="44" fillId="4" borderId="24" xfId="6" applyNumberFormat="1" applyFont="1" applyFill="1" applyBorder="1" applyAlignment="1">
      <alignment horizontal="center" vertical="center"/>
    </xf>
    <xf numFmtId="0" fontId="44" fillId="4" borderId="25" xfId="6" applyNumberFormat="1" applyFont="1" applyFill="1" applyBorder="1" applyAlignment="1">
      <alignment horizontal="center" vertical="center"/>
    </xf>
    <xf numFmtId="49" fontId="43" fillId="4" borderId="26" xfId="0" applyNumberFormat="1" applyFont="1" applyFill="1" applyBorder="1" applyAlignment="1">
      <alignment vertical="center" shrinkToFit="1"/>
    </xf>
    <xf numFmtId="49" fontId="43" fillId="4" borderId="27" xfId="0" applyNumberFormat="1" applyFont="1" applyFill="1" applyBorder="1" applyAlignment="1">
      <alignment vertical="center" shrinkToFit="1"/>
    </xf>
    <xf numFmtId="0" fontId="43" fillId="4" borderId="22" xfId="0" applyNumberFormat="1" applyFont="1" applyFill="1" applyBorder="1" applyAlignment="1">
      <alignment horizontal="center" vertical="center" shrinkToFit="1"/>
    </xf>
    <xf numFmtId="0" fontId="43" fillId="4" borderId="22" xfId="0" applyNumberFormat="1" applyFont="1" applyFill="1" applyBorder="1" applyAlignment="1">
      <alignment vertical="center" shrinkToFit="1"/>
    </xf>
    <xf numFmtId="49" fontId="43" fillId="4" borderId="28" xfId="0" applyNumberFormat="1" applyFont="1" applyFill="1" applyBorder="1" applyAlignment="1">
      <alignment vertical="center" shrinkToFit="1"/>
    </xf>
    <xf numFmtId="49" fontId="43" fillId="4" borderId="85" xfId="0" applyNumberFormat="1" applyFont="1" applyFill="1" applyBorder="1" applyAlignment="1">
      <alignment horizontal="left" vertical="center" shrinkToFit="1"/>
    </xf>
    <xf numFmtId="49" fontId="43" fillId="4" borderId="86" xfId="0" applyNumberFormat="1" applyFont="1" applyFill="1" applyBorder="1" applyAlignment="1">
      <alignment horizontal="left" vertical="center" shrinkToFit="1"/>
    </xf>
    <xf numFmtId="49" fontId="43" fillId="4" borderId="87" xfId="0" applyNumberFormat="1" applyFont="1" applyFill="1" applyBorder="1" applyAlignment="1">
      <alignment horizontal="left" vertical="center" shrinkToFit="1"/>
    </xf>
    <xf numFmtId="0" fontId="45" fillId="4" borderId="88" xfId="0" applyFont="1" applyFill="1" applyBorder="1" applyAlignment="1">
      <alignment horizontal="left" vertical="center" wrapText="1"/>
    </xf>
    <xf numFmtId="0" fontId="43" fillId="4" borderId="86" xfId="0" applyFont="1" applyFill="1" applyBorder="1" applyAlignment="1">
      <alignment horizontal="left" vertical="center" wrapText="1"/>
    </xf>
    <xf numFmtId="0" fontId="45" fillId="4" borderId="89" xfId="0" applyFont="1" applyFill="1" applyBorder="1" applyAlignment="1">
      <alignment horizontal="left" vertical="center" wrapText="1"/>
    </xf>
    <xf numFmtId="49" fontId="43" fillId="4" borderId="90" xfId="0" applyNumberFormat="1" applyFont="1" applyFill="1" applyBorder="1" applyAlignment="1">
      <alignment horizontal="left" vertical="center" shrinkToFit="1"/>
    </xf>
    <xf numFmtId="0" fontId="46" fillId="4" borderId="91" xfId="0" applyFont="1" applyFill="1" applyBorder="1" applyAlignment="1">
      <alignment horizontal="right" vertical="center"/>
    </xf>
    <xf numFmtId="0" fontId="46" fillId="4" borderId="92" xfId="0" applyFont="1" applyFill="1" applyBorder="1" applyAlignment="1">
      <alignment horizontal="right" vertical="center"/>
    </xf>
    <xf numFmtId="0" fontId="43" fillId="9" borderId="86" xfId="0" applyFont="1" applyFill="1" applyBorder="1" applyAlignment="1">
      <alignment horizontal="center" vertical="center" wrapText="1"/>
    </xf>
    <xf numFmtId="0" fontId="44" fillId="4" borderId="29" xfId="6" applyNumberFormat="1" applyFont="1" applyFill="1" applyBorder="1" applyAlignment="1">
      <alignment horizontal="center" vertical="center"/>
    </xf>
    <xf numFmtId="0" fontId="44" fillId="4" borderId="30" xfId="6" applyNumberFormat="1" applyFont="1" applyFill="1" applyBorder="1" applyAlignment="1">
      <alignment horizontal="center" vertical="center"/>
    </xf>
    <xf numFmtId="0" fontId="44" fillId="4" borderId="93" xfId="6" applyNumberFormat="1" applyFont="1" applyFill="1" applyBorder="1" applyAlignment="1">
      <alignment horizontal="center" vertical="center"/>
    </xf>
    <xf numFmtId="0" fontId="44" fillId="4" borderId="31" xfId="6" applyNumberFormat="1" applyFont="1" applyFill="1" applyBorder="1" applyAlignment="1">
      <alignment horizontal="center" vertical="center"/>
    </xf>
    <xf numFmtId="0" fontId="44" fillId="4" borderId="32" xfId="6" applyNumberFormat="1" applyFont="1" applyFill="1" applyBorder="1" applyAlignment="1">
      <alignment horizontal="center" vertical="center"/>
    </xf>
    <xf numFmtId="49" fontId="43" fillId="4" borderId="94" xfId="0" applyNumberFormat="1" applyFont="1" applyFill="1" applyBorder="1" applyAlignment="1">
      <alignment vertical="center" shrinkToFit="1"/>
    </xf>
    <xf numFmtId="49" fontId="43" fillId="4" borderId="95" xfId="0" applyNumberFormat="1" applyFont="1" applyFill="1" applyBorder="1" applyAlignment="1">
      <alignment vertical="center" shrinkToFit="1"/>
    </xf>
    <xf numFmtId="49" fontId="43" fillId="4" borderId="96" xfId="0" applyNumberFormat="1" applyFont="1" applyFill="1" applyBorder="1" applyAlignment="1">
      <alignment vertical="center" shrinkToFit="1"/>
    </xf>
    <xf numFmtId="0" fontId="43" fillId="4" borderId="97" xfId="0" applyFont="1" applyFill="1" applyBorder="1" applyAlignment="1">
      <alignment horizontal="left" vertical="center" wrapText="1"/>
    </xf>
    <xf numFmtId="0" fontId="43" fillId="4" borderId="98" xfId="0" applyFont="1" applyFill="1" applyBorder="1" applyAlignment="1">
      <alignment horizontal="left" vertical="center" wrapText="1"/>
    </xf>
    <xf numFmtId="49" fontId="43" fillId="4" borderId="94" xfId="0" applyNumberFormat="1" applyFont="1" applyFill="1" applyBorder="1" applyAlignment="1">
      <alignment horizontal="left" vertical="center" wrapText="1" shrinkToFit="1"/>
    </xf>
    <xf numFmtId="0" fontId="43" fillId="4" borderId="95" xfId="0" applyFont="1" applyFill="1" applyBorder="1" applyAlignment="1">
      <alignment horizontal="left" vertical="center" wrapText="1"/>
    </xf>
    <xf numFmtId="49" fontId="43" fillId="4" borderId="99" xfId="0" applyNumberFormat="1" applyFont="1" applyFill="1" applyBorder="1" applyAlignment="1">
      <alignment horizontal="left" vertical="center" shrinkToFit="1"/>
    </xf>
    <xf numFmtId="0" fontId="43" fillId="4" borderId="100" xfId="0" applyFont="1" applyFill="1" applyBorder="1" applyAlignment="1">
      <alignment horizontal="left" vertical="center" wrapText="1"/>
    </xf>
    <xf numFmtId="0" fontId="43" fillId="4" borderId="97" xfId="0" applyFont="1" applyFill="1" applyBorder="1" applyAlignment="1">
      <alignment horizontal="center" vertical="center" wrapText="1"/>
    </xf>
    <xf numFmtId="49" fontId="43" fillId="4" borderId="95" xfId="0" applyNumberFormat="1" applyFont="1" applyFill="1" applyBorder="1" applyAlignment="1">
      <alignment horizontal="left" vertical="center" wrapText="1" shrinkToFit="1"/>
    </xf>
    <xf numFmtId="49" fontId="43" fillId="4" borderId="95" xfId="0" applyNumberFormat="1" applyFont="1" applyFill="1" applyBorder="1" applyAlignment="1">
      <alignment horizontal="left" vertical="center" shrinkToFit="1"/>
    </xf>
    <xf numFmtId="49" fontId="43" fillId="4" borderId="22" xfId="0" applyNumberFormat="1" applyFont="1" applyFill="1" applyBorder="1" applyAlignment="1">
      <alignment horizontal="left" vertical="center" shrinkToFit="1"/>
    </xf>
    <xf numFmtId="49" fontId="43" fillId="4" borderId="0" xfId="0" applyNumberFormat="1" applyFont="1" applyFill="1" applyBorder="1" applyAlignment="1">
      <alignment horizontal="left" vertical="center" shrinkToFit="1"/>
    </xf>
    <xf numFmtId="0" fontId="43" fillId="4" borderId="0" xfId="0" applyNumberFormat="1" applyFont="1" applyFill="1" applyBorder="1" applyAlignment="1">
      <alignment horizontal="center" vertical="center" shrinkToFit="1"/>
    </xf>
    <xf numFmtId="49" fontId="43" fillId="10" borderId="0" xfId="0" applyNumberFormat="1" applyFont="1" applyFill="1" applyBorder="1" applyAlignment="1">
      <alignment horizontal="center" vertical="center" shrinkToFit="1"/>
    </xf>
    <xf numFmtId="49" fontId="43" fillId="10" borderId="0" xfId="0" applyNumberFormat="1" applyFont="1" applyFill="1" applyBorder="1" applyAlignment="1">
      <alignment vertical="center" shrinkToFit="1"/>
    </xf>
    <xf numFmtId="49" fontId="43" fillId="4" borderId="33" xfId="0" applyNumberFormat="1" applyFont="1" applyFill="1" applyBorder="1" applyAlignment="1">
      <alignment vertical="center" shrinkToFit="1"/>
    </xf>
    <xf numFmtId="0" fontId="47" fillId="11" borderId="1" xfId="6" applyNumberFormat="1" applyFont="1" applyFill="1" applyBorder="1" applyAlignment="1">
      <alignment horizontal="center" vertical="center"/>
    </xf>
    <xf numFmtId="38" fontId="43" fillId="9" borderId="97" xfId="3" applyFont="1" applyFill="1" applyBorder="1" applyAlignment="1">
      <alignment horizontal="right" vertical="center" shrinkToFit="1"/>
    </xf>
    <xf numFmtId="0" fontId="43" fillId="4" borderId="22" xfId="0" applyNumberFormat="1" applyFont="1" applyFill="1" applyBorder="1" applyAlignment="1">
      <alignment horizontal="left" vertical="center" shrinkToFit="1"/>
    </xf>
    <xf numFmtId="0" fontId="43" fillId="4" borderId="0" xfId="0" applyNumberFormat="1" applyFont="1" applyFill="1" applyBorder="1" applyAlignment="1">
      <alignment horizontal="left" vertical="center" shrinkToFit="1"/>
    </xf>
    <xf numFmtId="49" fontId="43" fillId="4" borderId="95" xfId="0" applyNumberFormat="1" applyFont="1" applyFill="1" applyBorder="1" applyAlignment="1">
      <alignment horizontal="left" vertical="center" wrapText="1" shrinkToFit="1"/>
    </xf>
    <xf numFmtId="177" fontId="48" fillId="10" borderId="1" xfId="7" applyNumberFormat="1" applyFont="1" applyFill="1" applyBorder="1" applyAlignment="1">
      <alignment horizontal="center" vertical="center" wrapText="1"/>
    </xf>
    <xf numFmtId="0" fontId="48" fillId="10" borderId="1" xfId="7" applyFont="1" applyFill="1" applyBorder="1" applyAlignment="1">
      <alignment horizontal="center" vertical="center" wrapText="1" shrinkToFit="1"/>
    </xf>
    <xf numFmtId="0" fontId="48" fillId="10" borderId="1" xfId="7" applyNumberFormat="1" applyFont="1" applyFill="1" applyBorder="1" applyAlignment="1">
      <alignment horizontal="center" vertical="center" wrapText="1" shrinkToFit="1"/>
    </xf>
    <xf numFmtId="14" fontId="48" fillId="10" borderId="1" xfId="7" applyNumberFormat="1" applyFont="1" applyFill="1" applyBorder="1" applyAlignment="1">
      <alignment horizontal="center" vertical="center" wrapText="1" shrinkToFit="1"/>
    </xf>
    <xf numFmtId="41" fontId="48" fillId="10" borderId="1" xfId="7" applyNumberFormat="1" applyFont="1" applyFill="1" applyBorder="1" applyAlignment="1">
      <alignment horizontal="center" vertical="center" wrapText="1" shrinkToFit="1"/>
    </xf>
    <xf numFmtId="0" fontId="27" fillId="10" borderId="0" xfId="9" applyFont="1" applyFill="1" applyAlignment="1">
      <alignment vertical="top" wrapText="1"/>
    </xf>
    <xf numFmtId="0" fontId="27" fillId="10" borderId="0" xfId="9" applyNumberFormat="1" applyFont="1" applyFill="1" applyAlignment="1">
      <alignment vertical="top" wrapText="1"/>
    </xf>
    <xf numFmtId="0" fontId="27" fillId="10" borderId="0" xfId="9" applyFont="1" applyFill="1" applyAlignment="1">
      <alignment horizontal="center" vertical="top" wrapText="1"/>
    </xf>
    <xf numFmtId="0" fontId="27" fillId="0" borderId="1" xfId="9" applyNumberFormat="1" applyFont="1" applyBorder="1" applyAlignment="1">
      <alignment horizontal="left" vertical="top" wrapText="1"/>
    </xf>
    <xf numFmtId="0" fontId="48" fillId="11" borderId="1" xfId="7" applyNumberFormat="1" applyFont="1" applyFill="1" applyBorder="1" applyAlignment="1">
      <alignment horizontal="center" vertical="center" wrapText="1"/>
    </xf>
    <xf numFmtId="0" fontId="48" fillId="11" borderId="1" xfId="7" applyNumberFormat="1" applyFont="1" applyFill="1" applyBorder="1" applyAlignment="1">
      <alignment horizontal="center" vertical="center" wrapText="1" shrinkToFit="1"/>
    </xf>
    <xf numFmtId="0" fontId="49" fillId="0" borderId="86" xfId="0" applyFont="1" applyFill="1" applyBorder="1" applyAlignment="1">
      <alignment horizontal="left" vertical="center" wrapText="1"/>
    </xf>
    <xf numFmtId="0" fontId="50" fillId="4" borderId="101" xfId="0" applyFont="1" applyFill="1" applyBorder="1" applyAlignment="1">
      <alignment horizontal="left" vertical="center" wrapText="1"/>
    </xf>
    <xf numFmtId="0" fontId="50" fillId="4" borderId="86" xfId="0" applyFont="1" applyFill="1" applyBorder="1" applyAlignment="1">
      <alignment horizontal="left" vertical="center" wrapText="1"/>
    </xf>
    <xf numFmtId="0" fontId="43" fillId="4" borderId="0" xfId="0" applyNumberFormat="1" applyFont="1" applyFill="1" applyBorder="1" applyAlignment="1">
      <alignment horizontal="center" vertical="center" shrinkToFit="1"/>
    </xf>
    <xf numFmtId="49" fontId="43" fillId="4" borderId="22" xfId="0" applyNumberFormat="1" applyFont="1" applyFill="1" applyBorder="1" applyAlignment="1">
      <alignment horizontal="left" vertical="center" shrinkToFit="1"/>
    </xf>
    <xf numFmtId="49" fontId="43" fillId="4" borderId="0" xfId="0" applyNumberFormat="1" applyFont="1" applyFill="1" applyBorder="1" applyAlignment="1">
      <alignment horizontal="left" vertical="center" shrinkToFit="1"/>
    </xf>
    <xf numFmtId="0" fontId="43" fillId="4" borderId="22" xfId="0" applyNumberFormat="1" applyFont="1" applyFill="1" applyBorder="1" applyAlignment="1">
      <alignment horizontal="left" vertical="center" shrinkToFit="1"/>
    </xf>
    <xf numFmtId="0" fontId="43" fillId="4" borderId="0" xfId="0" applyNumberFormat="1" applyFont="1" applyFill="1" applyBorder="1" applyAlignment="1">
      <alignment horizontal="left" vertical="center" shrinkToFit="1"/>
    </xf>
    <xf numFmtId="49" fontId="43" fillId="4" borderId="95" xfId="0" applyNumberFormat="1" applyFont="1" applyFill="1" applyBorder="1" applyAlignment="1">
      <alignment horizontal="left" vertical="center" wrapText="1" shrinkToFit="1"/>
    </xf>
    <xf numFmtId="49" fontId="43" fillId="4" borderId="95" xfId="0" applyNumberFormat="1" applyFont="1" applyFill="1" applyBorder="1" applyAlignment="1">
      <alignment horizontal="left" vertical="center" shrinkToFit="1"/>
    </xf>
    <xf numFmtId="0" fontId="43" fillId="4" borderId="97" xfId="0" applyFont="1" applyFill="1" applyBorder="1" applyAlignment="1">
      <alignment horizontal="left" vertical="center" wrapText="1"/>
    </xf>
    <xf numFmtId="49" fontId="43" fillId="4" borderId="95" xfId="0" applyNumberFormat="1" applyFont="1" applyFill="1" applyBorder="1" applyAlignment="1">
      <alignment horizontal="left" vertical="center" wrapText="1" shrinkToFit="1"/>
    </xf>
    <xf numFmtId="0" fontId="49" fillId="4" borderId="86" xfId="0" applyFont="1" applyFill="1" applyBorder="1" applyAlignment="1">
      <alignment horizontal="left" vertical="center" wrapText="1"/>
    </xf>
    <xf numFmtId="0" fontId="49" fillId="4" borderId="101" xfId="0" applyFont="1" applyFill="1" applyBorder="1" applyAlignment="1">
      <alignment horizontal="left" vertical="center" wrapText="1"/>
    </xf>
    <xf numFmtId="0" fontId="49" fillId="9" borderId="86" xfId="0" applyFont="1" applyFill="1" applyBorder="1" applyAlignment="1">
      <alignment horizontal="center" vertical="center" wrapText="1"/>
    </xf>
    <xf numFmtId="0" fontId="49" fillId="4" borderId="97" xfId="0" applyFont="1" applyFill="1" applyBorder="1" applyAlignment="1">
      <alignment horizontal="center" vertical="center" wrapText="1"/>
    </xf>
    <xf numFmtId="38" fontId="49" fillId="9" borderId="97" xfId="3" applyFont="1" applyFill="1" applyBorder="1" applyAlignment="1">
      <alignment horizontal="right" vertical="center" shrinkToFit="1"/>
    </xf>
    <xf numFmtId="0" fontId="49" fillId="4" borderId="100" xfId="0" applyFont="1" applyFill="1" applyBorder="1" applyAlignment="1">
      <alignment horizontal="left" vertical="center" wrapText="1"/>
    </xf>
    <xf numFmtId="0" fontId="49" fillId="4" borderId="98" xfId="0" applyFont="1" applyFill="1" applyBorder="1" applyAlignment="1">
      <alignment horizontal="left" vertical="center" wrapText="1"/>
    </xf>
    <xf numFmtId="0" fontId="43" fillId="4" borderId="22" xfId="0" applyNumberFormat="1" applyFont="1" applyFill="1" applyBorder="1" applyAlignment="1">
      <alignment horizontal="left" vertical="center" shrinkToFit="1"/>
    </xf>
    <xf numFmtId="0" fontId="43" fillId="4" borderId="0" xfId="0" applyNumberFormat="1" applyFont="1" applyFill="1" applyBorder="1" applyAlignment="1">
      <alignment horizontal="left" vertical="center" shrinkToFit="1"/>
    </xf>
    <xf numFmtId="0" fontId="43" fillId="4" borderId="97" xfId="0" applyFont="1" applyFill="1" applyBorder="1" applyAlignment="1">
      <alignment horizontal="left" vertical="center" wrapText="1"/>
    </xf>
    <xf numFmtId="49" fontId="43" fillId="4" borderId="95" xfId="0" applyNumberFormat="1" applyFont="1" applyFill="1" applyBorder="1" applyAlignment="1">
      <alignment horizontal="left" vertical="center" wrapText="1" shrinkToFit="1"/>
    </xf>
    <xf numFmtId="49" fontId="43" fillId="4" borderId="95" xfId="0" applyNumberFormat="1" applyFont="1" applyFill="1" applyBorder="1" applyAlignment="1">
      <alignment horizontal="left" vertical="center" shrinkToFit="1"/>
    </xf>
    <xf numFmtId="49" fontId="43" fillId="4" borderId="22" xfId="0" applyNumberFormat="1" applyFont="1" applyFill="1" applyBorder="1" applyAlignment="1">
      <alignment horizontal="left" vertical="center" shrinkToFit="1"/>
    </xf>
    <xf numFmtId="49" fontId="43" fillId="4" borderId="0" xfId="0" applyNumberFormat="1" applyFont="1" applyFill="1" applyBorder="1" applyAlignment="1">
      <alignment horizontal="left" vertical="center" shrinkToFit="1"/>
    </xf>
    <xf numFmtId="179" fontId="51" fillId="0" borderId="0" xfId="0" applyNumberFormat="1" applyFont="1" applyAlignment="1">
      <alignment vertical="center" wrapText="1"/>
    </xf>
    <xf numFmtId="0" fontId="43" fillId="4" borderId="0" xfId="0" applyNumberFormat="1" applyFont="1" applyFill="1" applyBorder="1" applyAlignment="1">
      <alignment horizontal="center" vertical="center" shrinkToFit="1"/>
    </xf>
    <xf numFmtId="0" fontId="49" fillId="4" borderId="98" xfId="0" applyFont="1" applyFill="1" applyBorder="1" applyAlignment="1">
      <alignment horizontal="left" vertical="center" wrapText="1"/>
    </xf>
    <xf numFmtId="0" fontId="49" fillId="4" borderId="97" xfId="0" applyFont="1" applyFill="1" applyBorder="1" applyAlignment="1">
      <alignment horizontal="center" vertical="center" wrapText="1"/>
    </xf>
    <xf numFmtId="176" fontId="27" fillId="0" borderId="1" xfId="9" applyNumberFormat="1" applyFont="1" applyBorder="1" applyAlignment="1">
      <alignment vertical="top" wrapText="1"/>
    </xf>
    <xf numFmtId="179" fontId="51" fillId="0" borderId="0" xfId="0" applyNumberFormat="1" applyFont="1" applyAlignment="1">
      <alignment vertical="center" wrapText="1"/>
    </xf>
    <xf numFmtId="0" fontId="51" fillId="0" borderId="0" xfId="0" applyNumberFormat="1" applyFont="1" applyAlignment="1">
      <alignment vertical="center" wrapText="1"/>
    </xf>
    <xf numFmtId="0" fontId="52" fillId="0" borderId="33" xfId="0" applyFont="1" applyBorder="1" applyAlignment="1">
      <alignment vertical="center" shrinkToFit="1"/>
    </xf>
    <xf numFmtId="0" fontId="43" fillId="4" borderId="97" xfId="0" applyFont="1" applyFill="1" applyBorder="1" applyAlignment="1">
      <alignment horizontal="left" vertical="center" wrapText="1"/>
    </xf>
    <xf numFmtId="49" fontId="43" fillId="4" borderId="95" xfId="0" applyNumberFormat="1" applyFont="1" applyFill="1" applyBorder="1" applyAlignment="1">
      <alignment horizontal="left" vertical="center" wrapText="1" shrinkToFit="1"/>
    </xf>
    <xf numFmtId="179" fontId="51" fillId="0" borderId="0" xfId="0" applyNumberFormat="1" applyFont="1" applyAlignment="1">
      <alignment vertical="center" wrapText="1"/>
    </xf>
    <xf numFmtId="0" fontId="43" fillId="4" borderId="0" xfId="0" applyNumberFormat="1" applyFont="1" applyFill="1" applyBorder="1" applyAlignment="1">
      <alignment horizontal="center" vertical="center" shrinkToFit="1"/>
    </xf>
    <xf numFmtId="49" fontId="43" fillId="4" borderId="22" xfId="0" applyNumberFormat="1" applyFont="1" applyFill="1" applyBorder="1" applyAlignment="1">
      <alignment horizontal="left" vertical="center" shrinkToFit="1"/>
    </xf>
    <xf numFmtId="49" fontId="43" fillId="4" borderId="0" xfId="0" applyNumberFormat="1" applyFont="1" applyFill="1" applyBorder="1" applyAlignment="1">
      <alignment horizontal="left" vertical="center" shrinkToFit="1"/>
    </xf>
    <xf numFmtId="0" fontId="43" fillId="4" borderId="22" xfId="0" applyNumberFormat="1" applyFont="1" applyFill="1" applyBorder="1" applyAlignment="1">
      <alignment horizontal="left" vertical="center" shrinkToFit="1"/>
    </xf>
    <xf numFmtId="0" fontId="43" fillId="4" borderId="0" xfId="0" applyNumberFormat="1" applyFont="1" applyFill="1" applyBorder="1" applyAlignment="1">
      <alignment horizontal="left" vertical="center" shrinkToFit="1"/>
    </xf>
    <xf numFmtId="0" fontId="43" fillId="4" borderId="97" xfId="0" applyFont="1" applyFill="1" applyBorder="1" applyAlignment="1">
      <alignment horizontal="left" vertical="center" wrapText="1"/>
    </xf>
    <xf numFmtId="49" fontId="43" fillId="4" borderId="95" xfId="0" applyNumberFormat="1" applyFont="1" applyFill="1" applyBorder="1" applyAlignment="1">
      <alignment horizontal="left" vertical="center" wrapText="1" shrinkToFit="1"/>
    </xf>
    <xf numFmtId="49" fontId="43" fillId="4" borderId="95" xfId="0" applyNumberFormat="1" applyFont="1" applyFill="1" applyBorder="1" applyAlignment="1">
      <alignment horizontal="left" vertical="center" shrinkToFit="1"/>
    </xf>
    <xf numFmtId="0" fontId="49" fillId="4" borderId="97" xfId="0" applyFont="1" applyFill="1" applyBorder="1" applyAlignment="1">
      <alignment horizontal="center" vertical="center" wrapText="1"/>
    </xf>
    <xf numFmtId="0" fontId="49" fillId="4" borderId="98" xfId="0" applyFont="1" applyFill="1" applyBorder="1" applyAlignment="1">
      <alignment horizontal="left" vertical="center" wrapText="1"/>
    </xf>
    <xf numFmtId="38" fontId="49" fillId="9" borderId="97" xfId="3" applyFont="1" applyFill="1" applyBorder="1" applyAlignment="1">
      <alignment vertical="center" wrapText="1"/>
    </xf>
    <xf numFmtId="41" fontId="48" fillId="11" borderId="1" xfId="7" applyNumberFormat="1" applyFont="1" applyFill="1" applyBorder="1" applyAlignment="1">
      <alignment horizontal="center" vertical="center" wrapText="1" shrinkToFit="1"/>
    </xf>
    <xf numFmtId="38" fontId="49" fillId="0" borderId="97" xfId="3" applyFont="1" applyFill="1" applyBorder="1" applyAlignment="1">
      <alignment vertical="center" wrapText="1"/>
    </xf>
    <xf numFmtId="38" fontId="49" fillId="9" borderId="98" xfId="3" applyFont="1" applyFill="1" applyBorder="1" applyAlignment="1">
      <alignment vertical="center" wrapText="1"/>
    </xf>
    <xf numFmtId="0" fontId="43" fillId="4" borderId="22" xfId="0" applyNumberFormat="1" applyFont="1" applyFill="1" applyBorder="1" applyAlignment="1">
      <alignment horizontal="left" vertical="center" shrinkToFit="1"/>
    </xf>
    <xf numFmtId="0" fontId="43" fillId="4" borderId="0" xfId="0" applyNumberFormat="1" applyFont="1" applyFill="1" applyBorder="1" applyAlignment="1">
      <alignment horizontal="left" vertical="center" shrinkToFit="1"/>
    </xf>
    <xf numFmtId="0" fontId="43" fillId="9" borderId="146" xfId="0" applyFont="1" applyFill="1" applyBorder="1" applyAlignment="1">
      <alignment horizontal="center" vertical="center" wrapText="1"/>
    </xf>
    <xf numFmtId="0" fontId="43" fillId="9" borderId="98" xfId="0" applyFont="1" applyFill="1" applyBorder="1" applyAlignment="1">
      <alignment horizontal="center" vertical="center" wrapText="1"/>
    </xf>
    <xf numFmtId="0" fontId="44" fillId="4" borderId="48" xfId="6" applyNumberFormat="1" applyFont="1" applyFill="1" applyBorder="1" applyAlignment="1">
      <alignment horizontal="center" vertical="center"/>
    </xf>
    <xf numFmtId="0" fontId="44" fillId="4" borderId="49" xfId="6" applyNumberFormat="1" applyFont="1" applyFill="1" applyBorder="1" applyAlignment="1">
      <alignment horizontal="center" vertical="center"/>
    </xf>
    <xf numFmtId="0" fontId="44" fillId="4" borderId="50" xfId="6" applyNumberFormat="1" applyFont="1" applyFill="1" applyBorder="1" applyAlignment="1">
      <alignment horizontal="center" vertical="center"/>
    </xf>
    <xf numFmtId="0" fontId="43" fillId="0" borderId="86" xfId="0" applyFont="1" applyFill="1" applyBorder="1" applyAlignment="1">
      <alignment horizontal="center" vertical="center" wrapText="1"/>
    </xf>
    <xf numFmtId="0" fontId="43" fillId="0" borderId="97" xfId="0" applyFont="1" applyFill="1" applyBorder="1" applyAlignment="1">
      <alignment horizontal="center" vertical="center" wrapText="1"/>
    </xf>
    <xf numFmtId="0" fontId="43" fillId="9" borderId="97" xfId="0" applyFont="1" applyFill="1" applyBorder="1" applyAlignment="1">
      <alignment horizontal="right" vertical="center" wrapText="1"/>
    </xf>
    <xf numFmtId="0" fontId="43" fillId="4" borderId="97" xfId="0" applyFont="1" applyFill="1" applyBorder="1" applyAlignment="1">
      <alignment horizontal="left" vertical="center" wrapText="1"/>
    </xf>
    <xf numFmtId="0" fontId="43" fillId="4" borderId="98" xfId="0" applyFont="1" applyFill="1" applyBorder="1" applyAlignment="1">
      <alignment horizontal="left" vertical="center" wrapText="1"/>
    </xf>
    <xf numFmtId="0" fontId="43" fillId="12" borderId="146" xfId="0" applyFont="1" applyFill="1" applyBorder="1" applyAlignment="1">
      <alignment horizontal="center" vertical="center" shrinkToFit="1"/>
    </xf>
    <xf numFmtId="0" fontId="43" fillId="12" borderId="145" xfId="0" applyFont="1" applyFill="1" applyBorder="1" applyAlignment="1">
      <alignment horizontal="center" vertical="center" shrinkToFit="1"/>
    </xf>
    <xf numFmtId="0" fontId="43" fillId="9" borderId="86" xfId="0" applyFont="1" applyFill="1" applyBorder="1" applyAlignment="1">
      <alignment horizontal="left" vertical="center" wrapText="1"/>
    </xf>
    <xf numFmtId="0" fontId="43" fillId="9" borderId="97" xfId="0" applyFont="1" applyFill="1" applyBorder="1" applyAlignment="1">
      <alignment horizontal="left" vertical="center" wrapText="1"/>
    </xf>
    <xf numFmtId="0" fontId="43" fillId="9" borderId="145" xfId="0" applyFont="1" applyFill="1" applyBorder="1" applyAlignment="1">
      <alignment horizontal="left" vertical="center" wrapText="1"/>
    </xf>
    <xf numFmtId="0" fontId="43" fillId="9" borderId="98" xfId="0" applyFont="1" applyFill="1" applyBorder="1" applyAlignment="1">
      <alignment horizontal="left" vertical="center" wrapText="1"/>
    </xf>
    <xf numFmtId="49" fontId="43" fillId="4" borderId="95" xfId="0" applyNumberFormat="1" applyFont="1" applyFill="1" applyBorder="1" applyAlignment="1">
      <alignment horizontal="left" vertical="center" wrapText="1" shrinkToFit="1"/>
    </xf>
    <xf numFmtId="49" fontId="43" fillId="4" borderId="95" xfId="0" applyNumberFormat="1" applyFont="1" applyFill="1" applyBorder="1" applyAlignment="1">
      <alignment horizontal="left" vertical="center" shrinkToFit="1"/>
    </xf>
    <xf numFmtId="0" fontId="43" fillId="12" borderId="141" xfId="0" applyFont="1" applyFill="1" applyBorder="1" applyAlignment="1">
      <alignment horizontal="left" vertical="center" shrinkToFit="1"/>
    </xf>
    <xf numFmtId="0" fontId="43" fillId="12" borderId="122" xfId="0" applyFont="1" applyFill="1" applyBorder="1" applyAlignment="1">
      <alignment horizontal="left" vertical="center" shrinkToFit="1"/>
    </xf>
    <xf numFmtId="0" fontId="43" fillId="9" borderId="122" xfId="0" applyFont="1" applyFill="1" applyBorder="1" applyAlignment="1">
      <alignment horizontal="left" vertical="center" wrapText="1"/>
    </xf>
    <xf numFmtId="0" fontId="43" fillId="9" borderId="123" xfId="0" applyFont="1" applyFill="1" applyBorder="1" applyAlignment="1">
      <alignment horizontal="left" vertical="center" wrapText="1"/>
    </xf>
    <xf numFmtId="0" fontId="43" fillId="9" borderId="124" xfId="0" applyFont="1" applyFill="1" applyBorder="1" applyAlignment="1">
      <alignment horizontal="left" vertical="center" wrapText="1"/>
    </xf>
    <xf numFmtId="0" fontId="43" fillId="9" borderId="125" xfId="0" applyFont="1" applyFill="1" applyBorder="1" applyAlignment="1">
      <alignment horizontal="left" vertical="center" wrapText="1"/>
    </xf>
    <xf numFmtId="49" fontId="43" fillId="4" borderId="96" xfId="0" applyNumberFormat="1" applyFont="1" applyFill="1" applyBorder="1" applyAlignment="1">
      <alignment horizontal="left" vertical="center" wrapText="1" shrinkToFit="1"/>
    </xf>
    <xf numFmtId="49" fontId="43" fillId="4" borderId="148" xfId="0" applyNumberFormat="1" applyFont="1" applyFill="1" applyBorder="1" applyAlignment="1">
      <alignment horizontal="left" vertical="center" wrapText="1" shrinkToFit="1"/>
    </xf>
    <xf numFmtId="49" fontId="43" fillId="4" borderId="149" xfId="0" applyNumberFormat="1" applyFont="1" applyFill="1" applyBorder="1" applyAlignment="1">
      <alignment horizontal="left" vertical="center" wrapText="1" shrinkToFit="1"/>
    </xf>
    <xf numFmtId="0" fontId="43" fillId="4" borderId="131" xfId="0" applyFont="1" applyFill="1" applyBorder="1" applyAlignment="1">
      <alignment horizontal="left" vertical="center" wrapText="1"/>
    </xf>
    <xf numFmtId="0" fontId="43" fillId="4" borderId="120" xfId="0" applyFont="1" applyFill="1" applyBorder="1" applyAlignment="1">
      <alignment horizontal="left" vertical="center" wrapText="1"/>
    </xf>
    <xf numFmtId="0" fontId="43" fillId="4" borderId="132" xfId="0" applyFont="1" applyFill="1" applyBorder="1" applyAlignment="1">
      <alignment horizontal="left" vertical="center" wrapText="1"/>
    </xf>
    <xf numFmtId="176" fontId="43" fillId="4" borderId="97" xfId="0" applyNumberFormat="1" applyFont="1" applyFill="1" applyBorder="1" applyAlignment="1">
      <alignment horizontal="center" vertical="center" wrapText="1"/>
    </xf>
    <xf numFmtId="176" fontId="43" fillId="4" borderId="98" xfId="0" applyNumberFormat="1" applyFont="1" applyFill="1" applyBorder="1" applyAlignment="1">
      <alignment horizontal="center" vertical="center" wrapText="1"/>
    </xf>
    <xf numFmtId="0" fontId="45" fillId="4" borderId="92" xfId="0" applyFont="1" applyFill="1" applyBorder="1" applyAlignment="1">
      <alignment horizontal="center" vertical="center"/>
    </xf>
    <xf numFmtId="0" fontId="45" fillId="4" borderId="89" xfId="0" applyFont="1" applyFill="1" applyBorder="1" applyAlignment="1">
      <alignment horizontal="center" vertical="center"/>
    </xf>
    <xf numFmtId="49" fontId="43" fillId="4" borderId="22" xfId="0" applyNumberFormat="1" applyFont="1" applyFill="1" applyBorder="1" applyAlignment="1">
      <alignment horizontal="center" vertical="center" shrinkToFit="1"/>
    </xf>
    <xf numFmtId="49" fontId="43" fillId="4" borderId="0" xfId="0" applyNumberFormat="1" applyFont="1" applyFill="1" applyBorder="1" applyAlignment="1">
      <alignment horizontal="center" vertical="center" shrinkToFit="1"/>
    </xf>
    <xf numFmtId="0" fontId="43" fillId="12" borderId="86" xfId="0" applyFont="1" applyFill="1" applyBorder="1" applyAlignment="1">
      <alignment horizontal="left" vertical="center" wrapText="1"/>
    </xf>
    <xf numFmtId="0" fontId="43" fillId="12" borderId="97" xfId="0" applyFont="1" applyFill="1" applyBorder="1" applyAlignment="1">
      <alignment horizontal="left" vertical="center" wrapText="1"/>
    </xf>
    <xf numFmtId="0" fontId="43" fillId="12" borderId="98" xfId="0" applyFont="1" applyFill="1" applyBorder="1" applyAlignment="1">
      <alignment horizontal="left" vertical="center" wrapText="1"/>
    </xf>
    <xf numFmtId="49" fontId="45" fillId="4" borderId="92" xfId="0" applyNumberFormat="1" applyFont="1" applyFill="1" applyBorder="1" applyAlignment="1">
      <alignment horizontal="center" vertical="center" shrinkToFit="1"/>
    </xf>
    <xf numFmtId="49" fontId="45" fillId="4" borderId="89" xfId="0" applyNumberFormat="1" applyFont="1" applyFill="1" applyBorder="1" applyAlignment="1">
      <alignment horizontal="center" vertical="center" shrinkToFit="1"/>
    </xf>
    <xf numFmtId="49" fontId="43" fillId="4" borderId="86" xfId="0" applyNumberFormat="1" applyFont="1" applyFill="1" applyBorder="1" applyAlignment="1">
      <alignment horizontal="right" vertical="center" wrapText="1" shrinkToFit="1"/>
    </xf>
    <xf numFmtId="49" fontId="43" fillId="4" borderId="97" xfId="0" applyNumberFormat="1" applyFont="1" applyFill="1" applyBorder="1" applyAlignment="1">
      <alignment horizontal="right" vertical="center" wrapText="1" shrinkToFit="1"/>
    </xf>
    <xf numFmtId="0" fontId="43" fillId="4" borderId="147" xfId="0" applyFont="1" applyFill="1" applyBorder="1" applyAlignment="1">
      <alignment horizontal="right" vertical="center" wrapText="1"/>
    </xf>
    <xf numFmtId="0" fontId="43" fillId="4" borderId="97" xfId="0" applyFont="1" applyFill="1" applyBorder="1" applyAlignment="1">
      <alignment horizontal="right" vertical="center" wrapText="1"/>
    </xf>
    <xf numFmtId="0" fontId="45" fillId="4" borderId="92" xfId="0" applyNumberFormat="1" applyFont="1" applyFill="1" applyBorder="1" applyAlignment="1">
      <alignment horizontal="center" vertical="center" shrinkToFit="1"/>
    </xf>
    <xf numFmtId="0" fontId="45" fillId="4" borderId="89" xfId="0" applyNumberFormat="1" applyFont="1" applyFill="1" applyBorder="1" applyAlignment="1">
      <alignment horizontal="center" vertical="center" shrinkToFit="1"/>
    </xf>
    <xf numFmtId="0" fontId="43" fillId="4" borderId="97" xfId="0" applyFont="1" applyFill="1" applyBorder="1" applyAlignment="1">
      <alignment horizontal="center" vertical="center" wrapText="1"/>
    </xf>
    <xf numFmtId="0" fontId="49" fillId="9" borderId="86" xfId="0" applyFont="1" applyFill="1" applyBorder="1" applyAlignment="1">
      <alignment horizontal="left" vertical="center" wrapText="1"/>
    </xf>
    <xf numFmtId="0" fontId="49" fillId="9" borderId="97" xfId="0" applyFont="1" applyFill="1" applyBorder="1" applyAlignment="1">
      <alignment horizontal="left" vertical="center" wrapText="1"/>
    </xf>
    <xf numFmtId="0" fontId="49" fillId="9" borderId="98" xfId="0" applyFont="1" applyFill="1" applyBorder="1" applyAlignment="1">
      <alignment horizontal="left" vertical="center" wrapText="1"/>
    </xf>
    <xf numFmtId="0" fontId="43" fillId="12" borderId="126" xfId="0" applyFont="1" applyFill="1" applyBorder="1" applyAlignment="1">
      <alignment horizontal="left" vertical="center" wrapText="1"/>
    </xf>
    <xf numFmtId="0" fontId="43" fillId="12" borderId="127" xfId="0" applyFont="1" applyFill="1" applyBorder="1" applyAlignment="1">
      <alignment horizontal="left" vertical="center" wrapText="1"/>
    </xf>
    <xf numFmtId="0" fontId="43" fillId="12" borderId="128" xfId="0" applyFont="1" applyFill="1" applyBorder="1" applyAlignment="1">
      <alignment horizontal="left" vertical="center" wrapText="1"/>
    </xf>
    <xf numFmtId="49" fontId="45" fillId="4" borderId="129" xfId="0" applyNumberFormat="1" applyFont="1" applyFill="1" applyBorder="1" applyAlignment="1">
      <alignment horizontal="center" vertical="center" shrinkToFit="1"/>
    </xf>
    <xf numFmtId="49" fontId="45" fillId="4" borderId="130" xfId="0" applyNumberFormat="1" applyFont="1" applyFill="1" applyBorder="1" applyAlignment="1">
      <alignment horizontal="center" vertical="center" shrinkToFit="1"/>
    </xf>
    <xf numFmtId="0" fontId="45" fillId="4" borderId="133" xfId="0" applyFont="1" applyFill="1" applyBorder="1" applyAlignment="1">
      <alignment horizontal="center" vertical="center"/>
    </xf>
    <xf numFmtId="0" fontId="45" fillId="4" borderId="134" xfId="0" applyFont="1" applyFill="1" applyBorder="1" applyAlignment="1">
      <alignment horizontal="center" vertical="center"/>
    </xf>
    <xf numFmtId="0" fontId="45" fillId="4" borderId="135" xfId="0" applyFont="1" applyFill="1" applyBorder="1" applyAlignment="1">
      <alignment horizontal="center" vertical="center"/>
    </xf>
    <xf numFmtId="0" fontId="45" fillId="4" borderId="136" xfId="0" applyFont="1" applyFill="1" applyBorder="1" applyAlignment="1">
      <alignment horizontal="center" vertical="center"/>
    </xf>
    <xf numFmtId="0" fontId="60" fillId="4" borderId="137" xfId="6" applyNumberFormat="1" applyFont="1" applyFill="1" applyBorder="1" applyAlignment="1">
      <alignment horizontal="center" vertical="center" textRotation="255"/>
    </xf>
    <xf numFmtId="0" fontId="60" fillId="4" borderId="37" xfId="6" applyNumberFormat="1" applyFont="1" applyFill="1" applyBorder="1" applyAlignment="1">
      <alignment horizontal="center" vertical="center" textRotation="255"/>
    </xf>
    <xf numFmtId="0" fontId="60" fillId="4" borderId="45" xfId="6" applyNumberFormat="1" applyFont="1" applyFill="1" applyBorder="1" applyAlignment="1">
      <alignment horizontal="center" vertical="center" textRotation="255"/>
    </xf>
    <xf numFmtId="0" fontId="49" fillId="9" borderId="138" xfId="0" applyFont="1" applyFill="1" applyBorder="1" applyAlignment="1">
      <alignment horizontal="left" vertical="center" wrapText="1"/>
    </xf>
    <xf numFmtId="0" fontId="49" fillId="9" borderId="139" xfId="0" applyFont="1" applyFill="1" applyBorder="1" applyAlignment="1">
      <alignment horizontal="left" vertical="center" wrapText="1"/>
    </xf>
    <xf numFmtId="0" fontId="49" fillId="9" borderId="140" xfId="0" applyFont="1" applyFill="1" applyBorder="1" applyAlignment="1">
      <alignment horizontal="left" vertical="center" wrapText="1"/>
    </xf>
    <xf numFmtId="0" fontId="45" fillId="0" borderId="92" xfId="0" applyFont="1" applyFill="1" applyBorder="1" applyAlignment="1">
      <alignment horizontal="center" vertical="center"/>
    </xf>
    <xf numFmtId="0" fontId="45" fillId="0" borderId="89" xfId="0" applyFont="1" applyFill="1" applyBorder="1" applyAlignment="1">
      <alignment horizontal="center" vertical="center"/>
    </xf>
    <xf numFmtId="0" fontId="43" fillId="12" borderId="141" xfId="0" applyFont="1" applyFill="1" applyBorder="1" applyAlignment="1">
      <alignment horizontal="left" vertical="center" wrapText="1"/>
    </xf>
    <xf numFmtId="0" fontId="43" fillId="12" borderId="122" xfId="0" applyFont="1" applyFill="1" applyBorder="1" applyAlignment="1">
      <alignment horizontal="left" vertical="center" wrapText="1"/>
    </xf>
    <xf numFmtId="0" fontId="43" fillId="12" borderId="142" xfId="0" applyFont="1" applyFill="1" applyBorder="1" applyAlignment="1">
      <alignment horizontal="left" vertical="center" wrapText="1"/>
    </xf>
    <xf numFmtId="0" fontId="43" fillId="12" borderId="143" xfId="0" applyFont="1" applyFill="1" applyBorder="1" applyAlignment="1">
      <alignment horizontal="left" vertical="center" wrapText="1"/>
    </xf>
    <xf numFmtId="0" fontId="43" fillId="12" borderId="124" xfId="0" applyFont="1" applyFill="1" applyBorder="1" applyAlignment="1">
      <alignment horizontal="left" vertical="center" wrapText="1"/>
    </xf>
    <xf numFmtId="0" fontId="43" fillId="12" borderId="144" xfId="0" applyFont="1" applyFill="1" applyBorder="1" applyAlignment="1">
      <alignment horizontal="left" vertical="center" wrapText="1"/>
    </xf>
    <xf numFmtId="0" fontId="45" fillId="4" borderId="46" xfId="0" applyFont="1" applyFill="1" applyBorder="1" applyAlignment="1">
      <alignment horizontal="center" vertical="center"/>
    </xf>
    <xf numFmtId="0" fontId="45" fillId="4" borderId="47" xfId="0" applyFont="1" applyFill="1" applyBorder="1" applyAlignment="1">
      <alignment horizontal="center" vertical="center"/>
    </xf>
    <xf numFmtId="176" fontId="43" fillId="0" borderId="131" xfId="0" applyNumberFormat="1" applyFont="1" applyFill="1" applyBorder="1" applyAlignment="1">
      <alignment horizontal="left" vertical="center" wrapText="1"/>
    </xf>
    <xf numFmtId="176" fontId="43" fillId="0" borderId="132" xfId="0" applyNumberFormat="1" applyFont="1" applyFill="1" applyBorder="1" applyAlignment="1">
      <alignment horizontal="left" vertical="center" wrapText="1"/>
    </xf>
    <xf numFmtId="0" fontId="49" fillId="9" borderId="122" xfId="0" applyFont="1" applyFill="1" applyBorder="1" applyAlignment="1">
      <alignment horizontal="left" vertical="center" wrapText="1"/>
    </xf>
    <xf numFmtId="0" fontId="49" fillId="9" borderId="123" xfId="0" applyFont="1" applyFill="1" applyBorder="1" applyAlignment="1">
      <alignment horizontal="left" vertical="center" wrapText="1"/>
    </xf>
    <xf numFmtId="38" fontId="49" fillId="4" borderId="86" xfId="3" applyFont="1" applyFill="1" applyBorder="1" applyAlignment="1">
      <alignment horizontal="right" vertical="center" wrapText="1"/>
    </xf>
    <xf numFmtId="38" fontId="49" fillId="4" borderId="97" xfId="3" applyFont="1" applyFill="1" applyBorder="1" applyAlignment="1">
      <alignment horizontal="right" vertical="center" wrapText="1"/>
    </xf>
    <xf numFmtId="38" fontId="49" fillId="9" borderId="97" xfId="3" applyFont="1" applyFill="1" applyBorder="1" applyAlignment="1">
      <alignment horizontal="right" vertical="center" wrapText="1"/>
    </xf>
    <xf numFmtId="0" fontId="49" fillId="9" borderId="124" xfId="0" applyFont="1" applyFill="1" applyBorder="1" applyAlignment="1">
      <alignment horizontal="left" vertical="center" wrapText="1"/>
    </xf>
    <xf numFmtId="0" fontId="49" fillId="9" borderId="125" xfId="0" applyFont="1" applyFill="1" applyBorder="1" applyAlignment="1">
      <alignment horizontal="left" vertical="center" wrapText="1"/>
    </xf>
    <xf numFmtId="38" fontId="49" fillId="9" borderId="86" xfId="3" applyFont="1" applyFill="1" applyBorder="1" applyAlignment="1">
      <alignment horizontal="left" vertical="center" wrapText="1"/>
    </xf>
    <xf numFmtId="38" fontId="49" fillId="9" borderId="97" xfId="3" applyFont="1" applyFill="1" applyBorder="1" applyAlignment="1">
      <alignment horizontal="left" vertical="center" wrapText="1"/>
    </xf>
    <xf numFmtId="38" fontId="49" fillId="9" borderId="98" xfId="3" applyFont="1" applyFill="1" applyBorder="1" applyAlignment="1">
      <alignment horizontal="left" vertical="center" wrapText="1"/>
    </xf>
    <xf numFmtId="0" fontId="60" fillId="4" borderId="41" xfId="6" applyNumberFormat="1" applyFont="1" applyFill="1" applyBorder="1" applyAlignment="1">
      <alignment horizontal="center" vertical="center" textRotation="255"/>
    </xf>
    <xf numFmtId="0" fontId="60" fillId="4" borderId="112" xfId="6" applyNumberFormat="1" applyFont="1" applyFill="1" applyBorder="1" applyAlignment="1">
      <alignment horizontal="center" vertical="center" textRotation="255"/>
    </xf>
    <xf numFmtId="49" fontId="49" fillId="9" borderId="101" xfId="0" applyNumberFormat="1" applyFont="1" applyFill="1" applyBorder="1" applyAlignment="1">
      <alignment horizontal="left" vertical="center" shrinkToFit="1"/>
    </xf>
    <xf numFmtId="49" fontId="49" fillId="9" borderId="113" xfId="0" applyNumberFormat="1" applyFont="1" applyFill="1" applyBorder="1" applyAlignment="1">
      <alignment horizontal="left" vertical="center" shrinkToFit="1"/>
    </xf>
    <xf numFmtId="49" fontId="49" fillId="9" borderId="114" xfId="0" applyNumberFormat="1" applyFont="1" applyFill="1" applyBorder="1" applyAlignment="1">
      <alignment horizontal="left" vertical="center" shrinkToFit="1"/>
    </xf>
    <xf numFmtId="49" fontId="56" fillId="4" borderId="115" xfId="0" applyNumberFormat="1" applyFont="1" applyFill="1" applyBorder="1" applyAlignment="1">
      <alignment horizontal="center" vertical="center" shrinkToFit="1"/>
    </xf>
    <xf numFmtId="49" fontId="56" fillId="4" borderId="116" xfId="0" applyNumberFormat="1" applyFont="1" applyFill="1" applyBorder="1" applyAlignment="1">
      <alignment horizontal="center" vertical="center" shrinkToFit="1"/>
    </xf>
    <xf numFmtId="49" fontId="49" fillId="9" borderId="86" xfId="0" applyNumberFormat="1" applyFont="1" applyFill="1" applyBorder="1" applyAlignment="1">
      <alignment horizontal="left" vertical="center" shrinkToFit="1"/>
    </xf>
    <xf numFmtId="49" fontId="49" fillId="9" borderId="97" xfId="0" applyNumberFormat="1" applyFont="1" applyFill="1" applyBorder="1" applyAlignment="1">
      <alignment horizontal="left" vertical="center" shrinkToFit="1"/>
    </xf>
    <xf numFmtId="49" fontId="49" fillId="9" borderId="98" xfId="0" applyNumberFormat="1" applyFont="1" applyFill="1" applyBorder="1" applyAlignment="1">
      <alignment horizontal="left" vertical="center" shrinkToFit="1"/>
    </xf>
    <xf numFmtId="49" fontId="56" fillId="4" borderId="30" xfId="0" applyNumberFormat="1" applyFont="1" applyFill="1" applyBorder="1" applyAlignment="1">
      <alignment horizontal="center" vertical="center" shrinkToFit="1"/>
    </xf>
    <xf numFmtId="49" fontId="56" fillId="4" borderId="42" xfId="0" applyNumberFormat="1" applyFont="1" applyFill="1" applyBorder="1" applyAlignment="1">
      <alignment horizontal="center" vertical="center" shrinkToFit="1"/>
    </xf>
    <xf numFmtId="49" fontId="49" fillId="9" borderId="87" xfId="0" applyNumberFormat="1" applyFont="1" applyFill="1" applyBorder="1" applyAlignment="1">
      <alignment horizontal="left" vertical="center" shrinkToFit="1"/>
    </xf>
    <xf numFmtId="49" fontId="49" fillId="9" borderId="117" xfId="0" applyNumberFormat="1" applyFont="1" applyFill="1" applyBorder="1" applyAlignment="1">
      <alignment horizontal="left" vertical="center" shrinkToFit="1"/>
    </xf>
    <xf numFmtId="49" fontId="49" fillId="9" borderId="118" xfId="0" applyNumberFormat="1" applyFont="1" applyFill="1" applyBorder="1" applyAlignment="1">
      <alignment horizontal="left" vertical="center" shrinkToFit="1"/>
    </xf>
    <xf numFmtId="49" fontId="56" fillId="4" borderId="43" xfId="0" applyNumberFormat="1" applyFont="1" applyFill="1" applyBorder="1" applyAlignment="1">
      <alignment horizontal="center" vertical="center" shrinkToFit="1"/>
    </xf>
    <xf numFmtId="49" fontId="56" fillId="4" borderId="44" xfId="0" applyNumberFormat="1" applyFont="1" applyFill="1" applyBorder="1" applyAlignment="1">
      <alignment horizontal="center" vertical="center" shrinkToFit="1"/>
    </xf>
    <xf numFmtId="49" fontId="43" fillId="4" borderId="119" xfId="0" applyNumberFormat="1" applyFont="1" applyFill="1" applyBorder="1" applyAlignment="1">
      <alignment horizontal="left" vertical="center" wrapText="1" shrinkToFit="1"/>
    </xf>
    <xf numFmtId="49" fontId="43" fillId="4" borderId="120" xfId="0" applyNumberFormat="1" applyFont="1" applyFill="1" applyBorder="1" applyAlignment="1">
      <alignment horizontal="left" vertical="center" wrapText="1" shrinkToFit="1"/>
    </xf>
    <xf numFmtId="49" fontId="43" fillId="4" borderId="121" xfId="0" applyNumberFormat="1" applyFont="1" applyFill="1" applyBorder="1" applyAlignment="1">
      <alignment horizontal="left" vertical="center" wrapText="1" shrinkToFit="1"/>
    </xf>
    <xf numFmtId="49" fontId="49" fillId="9" borderId="102" xfId="0" applyNumberFormat="1" applyFont="1" applyFill="1" applyBorder="1" applyAlignment="1">
      <alignment horizontal="left" vertical="center" shrinkToFit="1"/>
    </xf>
    <xf numFmtId="49" fontId="49" fillId="9" borderId="34" xfId="0" applyNumberFormat="1" applyFont="1" applyFill="1" applyBorder="1" applyAlignment="1">
      <alignment horizontal="left" vertical="center" shrinkToFit="1"/>
    </xf>
    <xf numFmtId="49" fontId="49" fillId="9" borderId="103" xfId="0" applyNumberFormat="1" applyFont="1" applyFill="1" applyBorder="1" applyAlignment="1">
      <alignment horizontal="left" vertical="center" shrinkToFit="1"/>
    </xf>
    <xf numFmtId="49" fontId="56" fillId="4" borderId="92" xfId="0" applyNumberFormat="1" applyFont="1" applyFill="1" applyBorder="1" applyAlignment="1">
      <alignment horizontal="center" vertical="center" shrinkToFit="1"/>
    </xf>
    <xf numFmtId="49" fontId="56" fillId="4" borderId="89" xfId="0" applyNumberFormat="1" applyFont="1" applyFill="1" applyBorder="1" applyAlignment="1">
      <alignment horizontal="center" vertical="center" shrinkToFit="1"/>
    </xf>
    <xf numFmtId="49" fontId="43" fillId="4" borderId="22" xfId="0" applyNumberFormat="1" applyFont="1" applyFill="1" applyBorder="1" applyAlignment="1">
      <alignment horizontal="left" vertical="center" shrinkToFit="1"/>
    </xf>
    <xf numFmtId="49" fontId="43" fillId="4" borderId="0" xfId="0" applyNumberFormat="1" applyFont="1" applyFill="1" applyBorder="1" applyAlignment="1">
      <alignment horizontal="left" vertical="center" shrinkToFit="1"/>
    </xf>
    <xf numFmtId="0" fontId="47" fillId="10" borderId="4" xfId="6" applyNumberFormat="1" applyFont="1" applyFill="1" applyBorder="1" applyAlignment="1">
      <alignment horizontal="center" vertical="center"/>
    </xf>
    <xf numFmtId="0" fontId="47" fillId="10" borderId="1" xfId="6" applyNumberFormat="1" applyFont="1" applyFill="1" applyBorder="1" applyAlignment="1">
      <alignment horizontal="center" vertical="center"/>
    </xf>
    <xf numFmtId="0" fontId="59" fillId="11" borderId="35" xfId="6" applyNumberFormat="1" applyFont="1" applyFill="1" applyBorder="1" applyAlignment="1">
      <alignment horizontal="center" vertical="center" wrapText="1"/>
    </xf>
    <xf numFmtId="0" fontId="59" fillId="11" borderId="36" xfId="6" applyNumberFormat="1" applyFont="1" applyFill="1" applyBorder="1" applyAlignment="1">
      <alignment horizontal="center" vertical="center"/>
    </xf>
    <xf numFmtId="0" fontId="60" fillId="4" borderId="38" xfId="6" applyNumberFormat="1" applyFont="1" applyFill="1" applyBorder="1" applyAlignment="1">
      <alignment horizontal="center" vertical="center" textRotation="255"/>
    </xf>
    <xf numFmtId="49" fontId="49" fillId="9" borderId="104" xfId="0" applyNumberFormat="1" applyFont="1" applyFill="1" applyBorder="1" applyAlignment="1">
      <alignment horizontal="left" vertical="center" shrinkToFit="1"/>
    </xf>
    <xf numFmtId="49" fontId="49" fillId="9" borderId="39" xfId="0" applyNumberFormat="1" applyFont="1" applyFill="1" applyBorder="1" applyAlignment="1">
      <alignment horizontal="left" vertical="center" shrinkToFit="1"/>
    </xf>
    <xf numFmtId="49" fontId="49" fillId="9" borderId="105" xfId="0" applyNumberFormat="1" applyFont="1" applyFill="1" applyBorder="1" applyAlignment="1">
      <alignment horizontal="left" vertical="center" shrinkToFit="1"/>
    </xf>
    <xf numFmtId="49" fontId="56" fillId="4" borderId="106" xfId="0" applyNumberFormat="1" applyFont="1" applyFill="1" applyBorder="1" applyAlignment="1">
      <alignment horizontal="center" vertical="center" shrinkToFit="1"/>
    </xf>
    <xf numFmtId="49" fontId="56" fillId="4" borderId="107" xfId="0" applyNumberFormat="1" applyFont="1" applyFill="1" applyBorder="1" applyAlignment="1">
      <alignment horizontal="center" vertical="center" shrinkToFit="1"/>
    </xf>
    <xf numFmtId="49" fontId="49" fillId="9" borderId="108" xfId="0" applyNumberFormat="1" applyFont="1" applyFill="1" applyBorder="1" applyAlignment="1">
      <alignment horizontal="left" vertical="center" shrinkToFit="1"/>
    </xf>
    <xf numFmtId="49" fontId="49" fillId="9" borderId="40" xfId="0" applyNumberFormat="1" applyFont="1" applyFill="1" applyBorder="1" applyAlignment="1">
      <alignment horizontal="left" vertical="center" shrinkToFit="1"/>
    </xf>
    <xf numFmtId="49" fontId="49" fillId="9" borderId="109" xfId="0" applyNumberFormat="1" applyFont="1" applyFill="1" applyBorder="1" applyAlignment="1">
      <alignment horizontal="left" vertical="center" shrinkToFit="1"/>
    </xf>
    <xf numFmtId="49" fontId="56" fillId="4" borderId="110" xfId="0" applyNumberFormat="1" applyFont="1" applyFill="1" applyBorder="1" applyAlignment="1">
      <alignment horizontal="center" vertical="center" shrinkToFit="1"/>
    </xf>
    <xf numFmtId="49" fontId="56" fillId="4" borderId="111" xfId="0" applyNumberFormat="1" applyFont="1" applyFill="1" applyBorder="1" applyAlignment="1">
      <alignment horizontal="center" vertical="center" shrinkToFit="1"/>
    </xf>
    <xf numFmtId="179" fontId="53" fillId="4" borderId="0" xfId="0" applyNumberFormat="1" applyFont="1" applyFill="1" applyBorder="1" applyAlignment="1">
      <alignment vertical="center" wrapText="1"/>
    </xf>
    <xf numFmtId="179" fontId="51" fillId="0" borderId="0" xfId="0" applyNumberFormat="1" applyFont="1" applyAlignment="1">
      <alignment vertical="center" wrapText="1"/>
    </xf>
    <xf numFmtId="49" fontId="54" fillId="4" borderId="0" xfId="0" applyNumberFormat="1" applyFont="1" applyFill="1" applyBorder="1" applyAlignment="1">
      <alignment horizontal="left" vertical="center" shrinkToFit="1"/>
    </xf>
    <xf numFmtId="0" fontId="55" fillId="0" borderId="0" xfId="0" applyFont="1" applyBorder="1" applyAlignment="1">
      <alignment horizontal="left" vertical="center"/>
    </xf>
    <xf numFmtId="0" fontId="43" fillId="4" borderId="0" xfId="0" applyNumberFormat="1" applyFont="1" applyFill="1" applyBorder="1" applyAlignment="1">
      <alignment horizontal="center" vertical="center" shrinkToFit="1"/>
    </xf>
    <xf numFmtId="49" fontId="57" fillId="4" borderId="0" xfId="0" applyNumberFormat="1" applyFont="1" applyFill="1" applyBorder="1" applyAlignment="1">
      <alignment horizontal="left" vertical="center" shrinkToFit="1"/>
    </xf>
    <xf numFmtId="0" fontId="0" fillId="0" borderId="33" xfId="0" applyBorder="1" applyAlignment="1">
      <alignment horizontal="left" vertical="center" shrinkToFit="1"/>
    </xf>
    <xf numFmtId="49" fontId="58" fillId="4" borderId="33" xfId="0" applyNumberFormat="1" applyFont="1" applyFill="1" applyBorder="1" applyAlignment="1">
      <alignment horizontal="left" vertical="center" wrapText="1" shrinkToFit="1"/>
    </xf>
    <xf numFmtId="49" fontId="28" fillId="4" borderId="4" xfId="0" applyNumberFormat="1" applyFont="1" applyFill="1" applyBorder="1" applyAlignment="1">
      <alignment horizontal="left" vertical="center" shrinkToFit="1"/>
    </xf>
    <xf numFmtId="49" fontId="28" fillId="4" borderId="1" xfId="0" applyNumberFormat="1" applyFont="1" applyFill="1" applyBorder="1" applyAlignment="1">
      <alignment horizontal="left" vertical="center" shrinkToFit="1"/>
    </xf>
    <xf numFmtId="49" fontId="28" fillId="7" borderId="1" xfId="0" applyNumberFormat="1" applyFont="1" applyFill="1" applyBorder="1" applyAlignment="1">
      <alignment horizontal="center" vertical="center" shrinkToFit="1"/>
    </xf>
    <xf numFmtId="0" fontId="28" fillId="7" borderId="1" xfId="0" applyNumberFormat="1" applyFont="1" applyFill="1" applyBorder="1" applyAlignment="1">
      <alignment horizontal="center" vertical="center" shrinkToFit="1"/>
    </xf>
    <xf numFmtId="0" fontId="28" fillId="7" borderId="9" xfId="0" applyNumberFormat="1" applyFont="1" applyFill="1" applyBorder="1" applyAlignment="1">
      <alignment horizontal="center" vertical="center" shrinkToFit="1"/>
    </xf>
    <xf numFmtId="49" fontId="28" fillId="4" borderId="0" xfId="0" applyNumberFormat="1" applyFont="1" applyFill="1" applyAlignment="1">
      <alignment horizontal="left" vertical="center" shrinkToFit="1"/>
    </xf>
    <xf numFmtId="49" fontId="62" fillId="4" borderId="0" xfId="0" applyNumberFormat="1" applyFont="1" applyFill="1" applyAlignment="1">
      <alignment horizontal="center" vertical="center" shrinkToFit="1"/>
    </xf>
    <xf numFmtId="0" fontId="28" fillId="4" borderId="0" xfId="0" applyNumberFormat="1" applyFont="1" applyFill="1" applyAlignment="1">
      <alignment horizontal="center" vertical="center" shrinkToFit="1"/>
    </xf>
    <xf numFmtId="49" fontId="62" fillId="4" borderId="20" xfId="0" applyNumberFormat="1" applyFont="1" applyFill="1" applyBorder="1" applyAlignment="1">
      <alignment horizontal="center" vertical="center" shrinkToFit="1"/>
    </xf>
    <xf numFmtId="49" fontId="28" fillId="4" borderId="3" xfId="0" applyNumberFormat="1" applyFont="1" applyFill="1" applyBorder="1" applyAlignment="1">
      <alignment horizontal="left" vertical="center" shrinkToFit="1"/>
    </xf>
    <xf numFmtId="49" fontId="28" fillId="4" borderId="81" xfId="0" applyNumberFormat="1" applyFont="1" applyFill="1" applyBorder="1" applyAlignment="1">
      <alignment horizontal="left" vertical="center" shrinkToFit="1"/>
    </xf>
    <xf numFmtId="49" fontId="28" fillId="7" borderId="81" xfId="0" applyNumberFormat="1" applyFont="1" applyFill="1" applyBorder="1" applyAlignment="1">
      <alignment horizontal="center" vertical="center" shrinkToFit="1"/>
    </xf>
    <xf numFmtId="0" fontId="28" fillId="7" borderId="81" xfId="0" applyNumberFormat="1" applyFont="1" applyFill="1" applyBorder="1" applyAlignment="1">
      <alignment horizontal="center" vertical="center" shrinkToFit="1"/>
    </xf>
    <xf numFmtId="0" fontId="28" fillId="7" borderId="17" xfId="0" applyNumberFormat="1" applyFont="1" applyFill="1" applyBorder="1" applyAlignment="1">
      <alignment horizontal="center" vertical="center" shrinkToFit="1"/>
    </xf>
    <xf numFmtId="49" fontId="28" fillId="4" borderId="0" xfId="0" applyNumberFormat="1" applyFont="1" applyFill="1" applyAlignment="1">
      <alignment horizontal="center" vertical="center" shrinkToFit="1"/>
    </xf>
    <xf numFmtId="49" fontId="62" fillId="4" borderId="20" xfId="0" applyNumberFormat="1" applyFont="1" applyFill="1" applyBorder="1" applyAlignment="1">
      <alignment horizontal="left" vertical="center" wrapText="1" shrinkToFit="1"/>
    </xf>
    <xf numFmtId="49" fontId="62" fillId="4" borderId="20" xfId="0" applyNumberFormat="1" applyFont="1" applyFill="1" applyBorder="1" applyAlignment="1">
      <alignment horizontal="left" vertical="center" shrinkToFit="1"/>
    </xf>
    <xf numFmtId="49" fontId="63" fillId="4" borderId="68" xfId="0" applyNumberFormat="1" applyFont="1" applyFill="1" applyBorder="1" applyAlignment="1">
      <alignment horizontal="left" vertical="center" wrapText="1" shrinkToFit="1"/>
    </xf>
    <xf numFmtId="49" fontId="63" fillId="4" borderId="7" xfId="0" applyNumberFormat="1" applyFont="1" applyFill="1" applyBorder="1" applyAlignment="1">
      <alignment horizontal="left" vertical="center" wrapText="1" shrinkToFit="1"/>
    </xf>
    <xf numFmtId="49" fontId="63" fillId="4" borderId="78" xfId="0" applyNumberFormat="1" applyFont="1" applyFill="1" applyBorder="1" applyAlignment="1">
      <alignment horizontal="left" vertical="center" wrapText="1" shrinkToFit="1"/>
    </xf>
    <xf numFmtId="49" fontId="63" fillId="4" borderId="79" xfId="0" applyNumberFormat="1" applyFont="1" applyFill="1" applyBorder="1" applyAlignment="1">
      <alignment horizontal="left" vertical="center" wrapText="1" shrinkToFit="1"/>
    </xf>
    <xf numFmtId="0" fontId="28" fillId="5" borderId="68"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75" xfId="0" applyFont="1" applyFill="1" applyBorder="1" applyAlignment="1">
      <alignment horizontal="center" vertical="center" wrapText="1"/>
    </xf>
    <xf numFmtId="0" fontId="28" fillId="5" borderId="20" xfId="0" applyFont="1" applyFill="1" applyBorder="1" applyAlignment="1">
      <alignment horizontal="center" vertical="center" wrapText="1"/>
    </xf>
    <xf numFmtId="0" fontId="28" fillId="5" borderId="58" xfId="0" applyFont="1" applyFill="1" applyBorder="1" applyAlignment="1">
      <alignment horizontal="center" vertical="center" wrapText="1"/>
    </xf>
    <xf numFmtId="0" fontId="62" fillId="4" borderId="22" xfId="0" applyFont="1" applyFill="1" applyBorder="1" applyAlignment="1">
      <alignment horizontal="center" vertical="center"/>
    </xf>
    <xf numFmtId="0" fontId="29" fillId="13" borderId="0" xfId="0" applyNumberFormat="1" applyFont="1" applyFill="1" applyBorder="1" applyAlignment="1">
      <alignment horizontal="center" vertical="center"/>
    </xf>
    <xf numFmtId="0" fontId="29" fillId="13" borderId="153" xfId="0" applyNumberFormat="1" applyFont="1" applyFill="1" applyBorder="1" applyAlignment="1">
      <alignment horizontal="center" vertical="center"/>
    </xf>
    <xf numFmtId="49" fontId="28" fillId="4" borderId="5" xfId="0" applyNumberFormat="1" applyFont="1" applyFill="1" applyBorder="1" applyAlignment="1">
      <alignment horizontal="left" vertical="center" shrinkToFit="1"/>
    </xf>
    <xf numFmtId="49" fontId="28" fillId="4" borderId="80" xfId="0" applyNumberFormat="1" applyFont="1" applyFill="1" applyBorder="1" applyAlignment="1">
      <alignment horizontal="left" vertical="center" shrinkToFit="1"/>
    </xf>
    <xf numFmtId="49" fontId="28" fillId="7" borderId="80" xfId="0" applyNumberFormat="1" applyFont="1" applyFill="1" applyBorder="1" applyAlignment="1">
      <alignment horizontal="center" vertical="center" shrinkToFit="1"/>
    </xf>
    <xf numFmtId="0" fontId="28" fillId="7" borderId="80" xfId="0" applyNumberFormat="1" applyFont="1" applyFill="1" applyBorder="1" applyAlignment="1">
      <alignment horizontal="center" vertical="center" shrinkToFit="1"/>
    </xf>
    <xf numFmtId="0" fontId="28" fillId="7" borderId="10" xfId="0" applyNumberFormat="1" applyFont="1" applyFill="1" applyBorder="1" applyAlignment="1">
      <alignment horizontal="center" vertical="center" shrinkToFit="1"/>
    </xf>
    <xf numFmtId="0" fontId="62" fillId="4" borderId="84" xfId="0" applyNumberFormat="1" applyFont="1" applyFill="1" applyBorder="1" applyAlignment="1">
      <alignment horizontal="left" vertical="center" shrinkToFit="1"/>
    </xf>
    <xf numFmtId="0" fontId="62" fillId="4" borderId="0" xfId="0" applyNumberFormat="1" applyFont="1" applyFill="1" applyAlignment="1">
      <alignment horizontal="left" vertical="center" shrinkToFit="1"/>
    </xf>
    <xf numFmtId="0" fontId="28" fillId="4" borderId="84" xfId="0" applyNumberFormat="1" applyFont="1" applyFill="1" applyBorder="1" applyAlignment="1">
      <alignment horizontal="left" vertical="center" shrinkToFit="1"/>
    </xf>
    <xf numFmtId="0" fontId="28" fillId="4" borderId="0" xfId="0" applyNumberFormat="1" applyFont="1" applyFill="1" applyAlignment="1">
      <alignment horizontal="left" vertical="center" shrinkToFit="1"/>
    </xf>
    <xf numFmtId="49" fontId="63" fillId="4" borderId="76" xfId="0" applyNumberFormat="1" applyFont="1" applyFill="1" applyBorder="1" applyAlignment="1">
      <alignment horizontal="left" vertical="center" wrapText="1" shrinkToFit="1"/>
    </xf>
    <xf numFmtId="49" fontId="63" fillId="4" borderId="77" xfId="0" applyNumberFormat="1" applyFont="1" applyFill="1" applyBorder="1" applyAlignment="1">
      <alignment horizontal="left" vertical="center" shrinkToFit="1"/>
    </xf>
    <xf numFmtId="49" fontId="63" fillId="4" borderId="78" xfId="0" applyNumberFormat="1" applyFont="1" applyFill="1" applyBorder="1" applyAlignment="1">
      <alignment horizontal="left" vertical="center" shrinkToFit="1"/>
    </xf>
    <xf numFmtId="49" fontId="63" fillId="4" borderId="79" xfId="0" applyNumberFormat="1" applyFont="1" applyFill="1" applyBorder="1" applyAlignment="1">
      <alignment horizontal="left" vertical="center" shrinkToFit="1"/>
    </xf>
    <xf numFmtId="0" fontId="29" fillId="13" borderId="151" xfId="0" applyNumberFormat="1" applyFont="1" applyFill="1" applyBorder="1" applyAlignment="1">
      <alignment horizontal="center" vertical="center"/>
    </xf>
    <xf numFmtId="0" fontId="29" fillId="13" borderId="152" xfId="0" applyNumberFormat="1" applyFont="1" applyFill="1" applyBorder="1" applyAlignment="1">
      <alignment horizontal="center" vertical="center"/>
    </xf>
    <xf numFmtId="0" fontId="62" fillId="4" borderId="0" xfId="0" applyNumberFormat="1" applyFont="1" applyFill="1" applyBorder="1" applyAlignment="1">
      <alignment horizontal="left" vertical="center" shrinkToFit="1"/>
    </xf>
    <xf numFmtId="49" fontId="63" fillId="4" borderId="4" xfId="0" applyNumberFormat="1" applyFont="1" applyFill="1" applyBorder="1" applyAlignment="1">
      <alignment horizontal="left" vertical="center" wrapText="1" shrinkToFit="1"/>
    </xf>
    <xf numFmtId="49" fontId="63" fillId="4" borderId="9" xfId="0" applyNumberFormat="1" applyFont="1" applyFill="1" applyBorder="1" applyAlignment="1">
      <alignment horizontal="left" vertical="center" shrinkToFit="1"/>
    </xf>
    <xf numFmtId="49" fontId="63" fillId="4" borderId="4" xfId="0" applyNumberFormat="1" applyFont="1" applyFill="1" applyBorder="1" applyAlignment="1">
      <alignment horizontal="left" vertical="center" shrinkToFit="1"/>
    </xf>
    <xf numFmtId="0" fontId="61" fillId="5" borderId="68" xfId="0" applyFont="1" applyFill="1" applyBorder="1" applyAlignment="1">
      <alignment horizontal="left" vertical="center" wrapText="1"/>
    </xf>
    <xf numFmtId="0" fontId="61" fillId="5" borderId="6" xfId="0" applyFont="1" applyFill="1" applyBorder="1" applyAlignment="1">
      <alignment horizontal="left" vertical="center" wrapText="1"/>
    </xf>
    <xf numFmtId="0" fontId="61" fillId="5" borderId="7" xfId="0" applyFont="1" applyFill="1" applyBorder="1" applyAlignment="1">
      <alignment horizontal="left" vertical="center" wrapText="1"/>
    </xf>
    <xf numFmtId="0" fontId="61" fillId="5" borderId="75" xfId="0" applyFont="1" applyFill="1" applyBorder="1" applyAlignment="1">
      <alignment horizontal="left" vertical="center" wrapText="1"/>
    </xf>
    <xf numFmtId="0" fontId="61" fillId="5" borderId="20" xfId="0" applyFont="1" applyFill="1" applyBorder="1" applyAlignment="1">
      <alignment horizontal="left" vertical="center" wrapText="1"/>
    </xf>
    <xf numFmtId="0" fontId="61" fillId="5" borderId="58" xfId="0" applyFont="1" applyFill="1" applyBorder="1" applyAlignment="1">
      <alignment horizontal="left" vertical="center" wrapText="1"/>
    </xf>
    <xf numFmtId="0" fontId="29" fillId="13" borderId="150" xfId="0" applyNumberFormat="1" applyFont="1" applyFill="1" applyBorder="1" applyAlignment="1">
      <alignment horizontal="center" vertical="center"/>
    </xf>
    <xf numFmtId="38" fontId="28" fillId="4" borderId="6" xfId="3" applyFont="1" applyFill="1" applyBorder="1" applyAlignment="1">
      <alignment horizontal="center" vertical="center" wrapText="1"/>
    </xf>
    <xf numFmtId="38" fontId="67" fillId="5" borderId="6" xfId="3" applyFont="1" applyFill="1" applyBorder="1" applyAlignment="1">
      <alignment horizontal="right" vertical="center" wrapText="1"/>
    </xf>
    <xf numFmtId="38" fontId="28" fillId="4" borderId="67" xfId="3" applyFont="1" applyFill="1" applyBorder="1" applyAlignment="1">
      <alignment horizontal="center" vertical="center" wrapText="1"/>
    </xf>
    <xf numFmtId="38" fontId="28" fillId="7" borderId="6" xfId="3" applyFont="1" applyFill="1" applyBorder="1" applyAlignment="1">
      <alignment horizontal="right" vertical="center" wrapText="1"/>
    </xf>
    <xf numFmtId="0" fontId="61" fillId="5" borderId="0" xfId="0" applyFont="1" applyFill="1" applyBorder="1" applyAlignment="1">
      <alignment horizontal="left" vertical="center" wrapText="1"/>
    </xf>
    <xf numFmtId="0" fontId="61" fillId="5" borderId="47" xfId="0" applyFont="1" applyFill="1" applyBorder="1" applyAlignment="1">
      <alignment horizontal="left" vertical="center" wrapText="1"/>
    </xf>
    <xf numFmtId="0" fontId="61" fillId="5" borderId="68" xfId="0" applyFont="1" applyFill="1" applyBorder="1" applyAlignment="1">
      <alignment horizontal="left" vertical="top" wrapText="1"/>
    </xf>
    <xf numFmtId="0" fontId="61" fillId="5" borderId="6" xfId="0" applyFont="1" applyFill="1" applyBorder="1" applyAlignment="1">
      <alignment horizontal="left" vertical="top" wrapText="1"/>
    </xf>
    <xf numFmtId="0" fontId="61" fillId="5" borderId="7" xfId="0" applyFont="1" applyFill="1" applyBorder="1" applyAlignment="1">
      <alignment horizontal="left" vertical="top" wrapText="1"/>
    </xf>
    <xf numFmtId="0" fontId="61" fillId="5" borderId="22" xfId="0" applyFont="1" applyFill="1" applyBorder="1" applyAlignment="1">
      <alignment horizontal="left" vertical="top" wrapText="1"/>
    </xf>
    <xf numFmtId="0" fontId="61" fillId="5" borderId="0" xfId="0" applyFont="1" applyFill="1" applyBorder="1" applyAlignment="1">
      <alignment horizontal="left" vertical="top" wrapText="1"/>
    </xf>
    <xf numFmtId="0" fontId="61" fillId="5" borderId="47" xfId="0" applyFont="1" applyFill="1" applyBorder="1" applyAlignment="1">
      <alignment horizontal="left" vertical="top" wrapText="1"/>
    </xf>
    <xf numFmtId="0" fontId="61" fillId="5" borderId="75" xfId="0" applyFont="1" applyFill="1" applyBorder="1" applyAlignment="1">
      <alignment horizontal="left" vertical="top" wrapText="1"/>
    </xf>
    <xf numFmtId="0" fontId="61" fillId="5" borderId="20" xfId="0" applyFont="1" applyFill="1" applyBorder="1" applyAlignment="1">
      <alignment horizontal="left" vertical="top" wrapText="1"/>
    </xf>
    <xf numFmtId="0" fontId="61" fillId="5" borderId="58" xfId="0" applyFont="1" applyFill="1" applyBorder="1" applyAlignment="1">
      <alignment horizontal="left" vertical="top" wrapText="1"/>
    </xf>
    <xf numFmtId="0" fontId="29" fillId="13" borderId="0" xfId="0" applyNumberFormat="1" applyFont="1" applyFill="1" applyAlignment="1">
      <alignment horizontal="center" vertical="center" shrinkToFit="1"/>
    </xf>
    <xf numFmtId="0" fontId="28" fillId="4" borderId="0" xfId="0" applyNumberFormat="1" applyFont="1" applyFill="1" applyBorder="1" applyAlignment="1">
      <alignment horizontal="left" vertical="center" shrinkToFit="1"/>
    </xf>
    <xf numFmtId="0" fontId="28" fillId="5" borderId="73" xfId="0" applyFont="1" applyFill="1" applyBorder="1" applyAlignment="1">
      <alignment horizontal="center" vertical="center" wrapText="1"/>
    </xf>
    <xf numFmtId="49" fontId="61" fillId="4" borderId="4" xfId="0" applyNumberFormat="1" applyFont="1" applyFill="1" applyBorder="1" applyAlignment="1">
      <alignment horizontal="left" vertical="center" wrapText="1" shrinkToFit="1"/>
    </xf>
    <xf numFmtId="49" fontId="61" fillId="4" borderId="9" xfId="0" applyNumberFormat="1" applyFont="1" applyFill="1" applyBorder="1" applyAlignment="1">
      <alignment horizontal="left" vertical="center" shrinkToFit="1"/>
    </xf>
    <xf numFmtId="49" fontId="61" fillId="4" borderId="4" xfId="0" applyNumberFormat="1" applyFont="1" applyFill="1" applyBorder="1" applyAlignment="1">
      <alignment horizontal="left" vertical="center" shrinkToFit="1"/>
    </xf>
    <xf numFmtId="0" fontId="28" fillId="6" borderId="74" xfId="0" applyFont="1" applyFill="1" applyBorder="1" applyAlignment="1">
      <alignment horizontal="center" vertical="center" wrapText="1"/>
    </xf>
    <xf numFmtId="0" fontId="29" fillId="4" borderId="150" xfId="0" applyNumberFormat="1" applyFont="1" applyFill="1" applyBorder="1" applyAlignment="1">
      <alignment horizontal="center" vertical="center"/>
    </xf>
    <xf numFmtId="0" fontId="29" fillId="4" borderId="0" xfId="0" applyNumberFormat="1" applyFont="1" applyFill="1" applyBorder="1" applyAlignment="1">
      <alignment horizontal="center" vertical="center"/>
    </xf>
    <xf numFmtId="0" fontId="28" fillId="6" borderId="6"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28" fillId="4" borderId="69" xfId="0" applyFont="1" applyFill="1" applyBorder="1" applyAlignment="1">
      <alignment horizontal="center" vertical="center" wrapText="1"/>
    </xf>
    <xf numFmtId="0" fontId="28" fillId="4" borderId="19" xfId="0" applyFont="1" applyFill="1" applyBorder="1" applyAlignment="1">
      <alignment horizontal="center" vertical="center" wrapText="1"/>
    </xf>
    <xf numFmtId="176" fontId="28" fillId="5" borderId="19" xfId="0" applyNumberFormat="1" applyFont="1" applyFill="1" applyBorder="1" applyAlignment="1">
      <alignment horizontal="center" vertical="center" wrapText="1"/>
    </xf>
    <xf numFmtId="176" fontId="28" fillId="5" borderId="70" xfId="0" applyNumberFormat="1" applyFont="1" applyFill="1" applyBorder="1" applyAlignment="1">
      <alignment horizontal="center" vertical="center" wrapText="1"/>
    </xf>
    <xf numFmtId="0" fontId="28" fillId="4" borderId="71" xfId="0" applyFont="1" applyFill="1" applyBorder="1" applyAlignment="1">
      <alignment horizontal="center" vertical="center" wrapText="1"/>
    </xf>
    <xf numFmtId="0" fontId="28" fillId="4" borderId="18" xfId="0" applyFont="1" applyFill="1" applyBorder="1" applyAlignment="1">
      <alignment horizontal="center" vertical="center" wrapText="1"/>
    </xf>
    <xf numFmtId="176" fontId="28" fillId="5" borderId="18" xfId="0" applyNumberFormat="1" applyFont="1" applyFill="1" applyBorder="1" applyAlignment="1">
      <alignment horizontal="center" vertical="center" wrapText="1"/>
    </xf>
    <xf numFmtId="176" fontId="28" fillId="5" borderId="72" xfId="0" applyNumberFormat="1" applyFont="1" applyFill="1" applyBorder="1" applyAlignment="1">
      <alignment horizontal="center" vertical="center" wrapText="1"/>
    </xf>
    <xf numFmtId="0" fontId="61" fillId="5" borderId="60" xfId="0" applyFont="1" applyFill="1" applyBorder="1" applyAlignment="1">
      <alignment horizontal="left" vertical="top" wrapText="1"/>
    </xf>
    <xf numFmtId="0" fontId="61" fillId="5" borderId="61" xfId="0" applyFont="1" applyFill="1" applyBorder="1" applyAlignment="1">
      <alignment horizontal="left" vertical="top" wrapText="1"/>
    </xf>
    <xf numFmtId="0" fontId="61" fillId="5" borderId="62" xfId="0" applyFont="1" applyFill="1" applyBorder="1" applyAlignment="1">
      <alignment horizontal="left" vertical="top" wrapText="1"/>
    </xf>
    <xf numFmtId="0" fontId="61" fillId="5" borderId="63" xfId="0" applyFont="1" applyFill="1" applyBorder="1" applyAlignment="1">
      <alignment horizontal="left" vertical="top" wrapText="1"/>
    </xf>
    <xf numFmtId="0" fontId="61" fillId="5" borderId="51" xfId="0" applyFont="1" applyFill="1" applyBorder="1" applyAlignment="1">
      <alignment horizontal="left" vertical="top" wrapText="1"/>
    </xf>
    <xf numFmtId="0" fontId="61" fillId="5" borderId="52" xfId="0" applyFont="1" applyFill="1" applyBorder="1" applyAlignment="1">
      <alignment horizontal="left" vertical="top" wrapText="1"/>
    </xf>
    <xf numFmtId="0" fontId="61" fillId="5" borderId="64" xfId="0" applyFont="1" applyFill="1" applyBorder="1" applyAlignment="1">
      <alignment horizontal="left" vertical="top" wrapText="1"/>
    </xf>
    <xf numFmtId="0" fontId="61" fillId="5" borderId="55" xfId="0" applyFont="1" applyFill="1" applyBorder="1" applyAlignment="1">
      <alignment horizontal="left" vertical="top" wrapText="1"/>
    </xf>
    <xf numFmtId="0" fontId="61" fillId="5" borderId="56" xfId="0" applyFont="1" applyFill="1" applyBorder="1" applyAlignment="1">
      <alignment horizontal="left" vertical="top" wrapText="1"/>
    </xf>
    <xf numFmtId="0" fontId="62" fillId="4" borderId="22" xfId="0" applyNumberFormat="1" applyFont="1" applyFill="1" applyBorder="1" applyAlignment="1">
      <alignment horizontal="center" vertical="center" shrinkToFit="1"/>
    </xf>
    <xf numFmtId="0" fontId="28" fillId="6" borderId="16"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66" fillId="4" borderId="65" xfId="0" applyFont="1" applyFill="1" applyBorder="1" applyAlignment="1">
      <alignment horizontal="center" vertical="center" wrapText="1"/>
    </xf>
    <xf numFmtId="0" fontId="66" fillId="4" borderId="66" xfId="0" applyFont="1" applyFill="1" applyBorder="1" applyAlignment="1">
      <alignment horizontal="center" vertical="center"/>
    </xf>
    <xf numFmtId="0" fontId="61" fillId="6" borderId="67" xfId="0" applyFont="1" applyFill="1" applyBorder="1" applyAlignment="1">
      <alignment horizontal="center" vertical="center" wrapText="1"/>
    </xf>
    <xf numFmtId="0" fontId="61" fillId="6" borderId="6" xfId="0" applyFont="1" applyFill="1" applyBorder="1" applyAlignment="1">
      <alignment horizontal="center" vertical="center" wrapText="1"/>
    </xf>
    <xf numFmtId="0" fontId="65" fillId="4" borderId="68" xfId="0" applyFont="1" applyFill="1" applyBorder="1" applyAlignment="1">
      <alignment horizontal="center" vertical="center" wrapText="1"/>
    </xf>
    <xf numFmtId="0" fontId="65" fillId="4" borderId="66" xfId="0" applyFont="1" applyFill="1" applyBorder="1" applyAlignment="1">
      <alignment horizontal="center" vertical="center"/>
    </xf>
    <xf numFmtId="0" fontId="61" fillId="6" borderId="2" xfId="0" applyFont="1" applyFill="1" applyBorder="1" applyAlignment="1">
      <alignment horizontal="left" vertical="center" wrapText="1"/>
    </xf>
    <xf numFmtId="0" fontId="61" fillId="6" borderId="8" xfId="0" applyFont="1" applyFill="1" applyBorder="1" applyAlignment="1">
      <alignment horizontal="left" vertical="center" wrapText="1"/>
    </xf>
    <xf numFmtId="0" fontId="61" fillId="5" borderId="53" xfId="0" applyFont="1" applyFill="1" applyBorder="1" applyAlignment="1">
      <alignment horizontal="left" vertical="top" wrapText="1"/>
    </xf>
    <xf numFmtId="0" fontId="61" fillId="5" borderId="54" xfId="0" applyFont="1" applyFill="1" applyBorder="1" applyAlignment="1">
      <alignment horizontal="left" vertical="top" wrapText="1"/>
    </xf>
    <xf numFmtId="49" fontId="61" fillId="4" borderId="45" xfId="0" applyNumberFormat="1" applyFont="1" applyFill="1" applyBorder="1" applyAlignment="1">
      <alignment horizontal="left" vertical="center" shrinkToFit="1"/>
    </xf>
    <xf numFmtId="49" fontId="61" fillId="4" borderId="57" xfId="0" applyNumberFormat="1" applyFont="1" applyFill="1" applyBorder="1" applyAlignment="1">
      <alignment horizontal="left" vertical="center" shrinkToFit="1"/>
    </xf>
    <xf numFmtId="0" fontId="28" fillId="6" borderId="20" xfId="0" applyFont="1" applyFill="1" applyBorder="1" applyAlignment="1">
      <alignment horizontal="center" vertical="center" wrapText="1"/>
    </xf>
    <xf numFmtId="0" fontId="28" fillId="6" borderId="58" xfId="0" applyFont="1" applyFill="1" applyBorder="1" applyAlignment="1">
      <alignment horizontal="center" vertical="center" wrapText="1"/>
    </xf>
    <xf numFmtId="0" fontId="63" fillId="4" borderId="5" xfId="0" applyFont="1" applyFill="1" applyBorder="1" applyAlignment="1">
      <alignment horizontal="left" vertical="center" wrapText="1"/>
    </xf>
    <xf numFmtId="0" fontId="63" fillId="4" borderId="10" xfId="0" applyFont="1" applyFill="1" applyBorder="1" applyAlignment="1">
      <alignment horizontal="left" vertical="center" wrapText="1"/>
    </xf>
    <xf numFmtId="49" fontId="64" fillId="4" borderId="15" xfId="0" applyNumberFormat="1" applyFont="1" applyFill="1" applyBorder="1" applyAlignment="1">
      <alignment horizontal="center" vertical="center" wrapText="1" shrinkToFit="1"/>
    </xf>
    <xf numFmtId="49" fontId="64" fillId="4" borderId="16" xfId="0" applyNumberFormat="1" applyFont="1" applyFill="1" applyBorder="1" applyAlignment="1">
      <alignment horizontal="center" vertical="center" wrapText="1" shrinkToFit="1"/>
    </xf>
    <xf numFmtId="49" fontId="64" fillId="4" borderId="59" xfId="0" applyNumberFormat="1" applyFont="1" applyFill="1" applyBorder="1" applyAlignment="1">
      <alignment horizontal="center" vertical="center" wrapText="1" shrinkToFit="1"/>
    </xf>
    <xf numFmtId="0" fontId="65" fillId="4" borderId="15" xfId="0" applyFont="1" applyFill="1" applyBorder="1" applyAlignment="1">
      <alignment horizontal="center" vertical="center" wrapText="1"/>
    </xf>
    <xf numFmtId="0" fontId="65" fillId="4" borderId="16" xfId="0" applyFont="1" applyFill="1" applyBorder="1" applyAlignment="1">
      <alignment horizontal="center" vertical="center" wrapText="1"/>
    </xf>
    <xf numFmtId="0" fontId="65" fillId="4" borderId="59" xfId="0" applyFont="1" applyFill="1" applyBorder="1" applyAlignment="1">
      <alignment horizontal="center" vertical="center" wrapText="1"/>
    </xf>
    <xf numFmtId="49" fontId="68" fillId="4" borderId="33" xfId="0" applyNumberFormat="1" applyFont="1" applyFill="1" applyBorder="1" applyAlignment="1">
      <alignment horizontal="left" vertical="center" wrapText="1" shrinkToFit="1"/>
    </xf>
    <xf numFmtId="0" fontId="0" fillId="0" borderId="33" xfId="0" applyBorder="1" applyAlignment="1">
      <alignment vertical="center" shrinkToFit="1"/>
    </xf>
    <xf numFmtId="0" fontId="53" fillId="4" borderId="0" xfId="0" applyNumberFormat="1" applyFont="1" applyFill="1" applyBorder="1" applyAlignment="1">
      <alignment horizontal="right" vertical="center" wrapText="1"/>
    </xf>
    <xf numFmtId="0" fontId="51" fillId="0" borderId="0" xfId="0" applyNumberFormat="1" applyFont="1" applyAlignment="1">
      <alignment horizontal="left" vertical="center" wrapText="1"/>
    </xf>
    <xf numFmtId="38" fontId="49" fillId="0" borderId="97" xfId="3" applyFont="1" applyFill="1" applyBorder="1" applyAlignment="1">
      <alignment horizontal="left" vertical="center" wrapText="1"/>
    </xf>
    <xf numFmtId="38" fontId="49" fillId="0" borderId="98" xfId="3" applyFont="1" applyFill="1" applyBorder="1" applyAlignment="1">
      <alignment horizontal="left" vertical="center" wrapText="1"/>
    </xf>
    <xf numFmtId="38" fontId="49" fillId="0" borderId="86" xfId="3" applyFont="1" applyFill="1" applyBorder="1" applyAlignment="1">
      <alignment horizontal="right" vertical="center" wrapText="1"/>
    </xf>
    <xf numFmtId="38" fontId="49" fillId="0" borderId="97" xfId="3" applyFont="1" applyFill="1" applyBorder="1" applyAlignment="1">
      <alignment horizontal="right" vertical="center" wrapText="1"/>
    </xf>
    <xf numFmtId="0" fontId="49" fillId="9" borderId="145" xfId="0" applyFont="1" applyFill="1" applyBorder="1" applyAlignment="1">
      <alignment horizontal="left" vertical="center" wrapText="1"/>
    </xf>
    <xf numFmtId="0" fontId="49" fillId="9" borderId="146" xfId="0" applyFont="1" applyFill="1" applyBorder="1" applyAlignment="1">
      <alignment horizontal="center" vertical="center" wrapText="1"/>
    </xf>
    <xf numFmtId="0" fontId="49" fillId="9" borderId="98" xfId="0" applyFont="1" applyFill="1" applyBorder="1" applyAlignment="1">
      <alignment horizontal="center" vertical="center" wrapText="1"/>
    </xf>
    <xf numFmtId="0" fontId="49" fillId="12" borderId="124" xfId="0" applyFont="1" applyFill="1" applyBorder="1" applyAlignment="1">
      <alignment horizontal="left" vertical="center" wrapText="1"/>
    </xf>
    <xf numFmtId="0" fontId="49" fillId="12" borderId="141" xfId="0" applyFont="1" applyFill="1" applyBorder="1" applyAlignment="1">
      <alignment horizontal="left" vertical="center" shrinkToFit="1"/>
    </xf>
    <xf numFmtId="0" fontId="49" fillId="12" borderId="122" xfId="0" applyFont="1" applyFill="1" applyBorder="1" applyAlignment="1">
      <alignment horizontal="left" vertical="center" shrinkToFit="1"/>
    </xf>
    <xf numFmtId="176" fontId="49" fillId="0" borderId="97" xfId="0" applyNumberFormat="1" applyFont="1" applyFill="1" applyBorder="1" applyAlignment="1">
      <alignment horizontal="center" vertical="center" wrapText="1"/>
    </xf>
    <xf numFmtId="176" fontId="49" fillId="0" borderId="98" xfId="0" applyNumberFormat="1" applyFont="1" applyFill="1" applyBorder="1" applyAlignment="1">
      <alignment horizontal="center" vertical="center" wrapText="1"/>
    </xf>
    <xf numFmtId="0" fontId="49" fillId="0" borderId="86" xfId="0" applyFont="1" applyFill="1" applyBorder="1" applyAlignment="1">
      <alignment horizontal="center" vertical="center" wrapText="1"/>
    </xf>
    <xf numFmtId="0" fontId="49" fillId="0" borderId="97" xfId="0" applyFont="1" applyFill="1" applyBorder="1" applyAlignment="1">
      <alignment horizontal="center" vertical="center" wrapText="1"/>
    </xf>
    <xf numFmtId="0" fontId="49" fillId="9" borderId="97" xfId="0" applyFont="1" applyFill="1" applyBorder="1" applyAlignment="1">
      <alignment horizontal="right" vertical="center" wrapText="1"/>
    </xf>
    <xf numFmtId="0" fontId="49" fillId="4" borderId="97" xfId="0" applyFont="1" applyFill="1" applyBorder="1" applyAlignment="1">
      <alignment horizontal="left" vertical="center" wrapText="1"/>
    </xf>
    <xf numFmtId="0" fontId="49" fillId="4" borderId="98" xfId="0" applyFont="1" applyFill="1" applyBorder="1" applyAlignment="1">
      <alignment horizontal="left" vertical="center" wrapText="1"/>
    </xf>
    <xf numFmtId="0" fontId="49" fillId="12" borderId="126" xfId="0" applyFont="1" applyFill="1" applyBorder="1" applyAlignment="1">
      <alignment horizontal="left" vertical="center" wrapText="1"/>
    </xf>
    <xf numFmtId="0" fontId="49" fillId="12" borderId="127" xfId="0" applyFont="1" applyFill="1" applyBorder="1" applyAlignment="1">
      <alignment horizontal="left" vertical="center" wrapText="1"/>
    </xf>
    <xf numFmtId="0" fontId="49" fillId="12" borderId="128" xfId="0" applyFont="1" applyFill="1" applyBorder="1" applyAlignment="1">
      <alignment horizontal="left" vertical="center" wrapText="1"/>
    </xf>
    <xf numFmtId="49" fontId="49" fillId="4" borderId="86" xfId="0" applyNumberFormat="1" applyFont="1" applyFill="1" applyBorder="1" applyAlignment="1">
      <alignment horizontal="right" vertical="center" wrapText="1" shrinkToFit="1"/>
    </xf>
    <xf numFmtId="49" fontId="49" fillId="4" borderId="97" xfId="0" applyNumberFormat="1" applyFont="1" applyFill="1" applyBorder="1" applyAlignment="1">
      <alignment horizontal="right" vertical="center" wrapText="1" shrinkToFit="1"/>
    </xf>
    <xf numFmtId="0" fontId="49" fillId="4" borderId="147" xfId="0" applyFont="1" applyFill="1" applyBorder="1" applyAlignment="1">
      <alignment horizontal="right" vertical="center" wrapText="1"/>
    </xf>
    <xf numFmtId="0" fontId="49" fillId="4" borderId="97" xfId="0" applyFont="1" applyFill="1" applyBorder="1" applyAlignment="1">
      <alignment horizontal="right" vertical="center" wrapText="1"/>
    </xf>
    <xf numFmtId="0" fontId="49" fillId="12" borderId="86" xfId="0" applyFont="1" applyFill="1" applyBorder="1" applyAlignment="1">
      <alignment horizontal="left" vertical="center" wrapText="1"/>
    </xf>
    <xf numFmtId="0" fontId="49" fillId="12" borderId="97" xfId="0" applyFont="1" applyFill="1" applyBorder="1" applyAlignment="1">
      <alignment horizontal="left" vertical="center" wrapText="1"/>
    </xf>
    <xf numFmtId="0" fontId="49" fillId="12" borderId="98" xfId="0" applyFont="1" applyFill="1" applyBorder="1" applyAlignment="1">
      <alignment horizontal="left" vertical="center" wrapText="1"/>
    </xf>
    <xf numFmtId="0" fontId="49" fillId="12" borderId="141" xfId="0" applyFont="1" applyFill="1" applyBorder="1" applyAlignment="1">
      <alignment horizontal="left" vertical="center" wrapText="1"/>
    </xf>
    <xf numFmtId="0" fontId="49" fillId="12" borderId="122" xfId="0" applyFont="1" applyFill="1" applyBorder="1" applyAlignment="1">
      <alignment horizontal="left" vertical="center" wrapText="1"/>
    </xf>
    <xf numFmtId="0" fontId="49" fillId="12" borderId="142" xfId="0" applyFont="1" applyFill="1" applyBorder="1" applyAlignment="1">
      <alignment horizontal="left" vertical="center" wrapText="1"/>
    </xf>
    <xf numFmtId="0" fontId="49" fillId="12" borderId="143" xfId="0" applyFont="1" applyFill="1" applyBorder="1" applyAlignment="1">
      <alignment horizontal="left" vertical="center" wrapText="1"/>
    </xf>
    <xf numFmtId="0" fontId="49" fillId="12" borderId="144" xfId="0" applyFont="1" applyFill="1" applyBorder="1" applyAlignment="1">
      <alignment horizontal="left" vertical="center" wrapText="1"/>
    </xf>
    <xf numFmtId="0" fontId="49" fillId="4" borderId="97" xfId="0" applyFont="1" applyFill="1" applyBorder="1" applyAlignment="1">
      <alignment horizontal="center" vertical="center" wrapText="1"/>
    </xf>
    <xf numFmtId="49" fontId="49" fillId="0" borderId="108" xfId="0" applyNumberFormat="1" applyFont="1" applyFill="1" applyBorder="1" applyAlignment="1">
      <alignment horizontal="left" vertical="center" shrinkToFit="1"/>
    </xf>
    <xf numFmtId="0" fontId="49" fillId="0" borderId="40" xfId="0" applyNumberFormat="1" applyFont="1" applyFill="1" applyBorder="1" applyAlignment="1">
      <alignment horizontal="left" vertical="center" shrinkToFit="1"/>
    </xf>
    <xf numFmtId="0" fontId="49" fillId="0" borderId="109" xfId="0" applyNumberFormat="1" applyFont="1" applyFill="1" applyBorder="1" applyAlignment="1">
      <alignment horizontal="left" vertical="center" shrinkToFit="1"/>
    </xf>
    <xf numFmtId="49" fontId="49" fillId="0" borderId="104" xfId="0" applyNumberFormat="1" applyFont="1" applyFill="1" applyBorder="1" applyAlignment="1">
      <alignment horizontal="left" vertical="center" shrinkToFit="1"/>
    </xf>
    <xf numFmtId="0" fontId="49" fillId="0" borderId="39" xfId="0" applyNumberFormat="1" applyFont="1" applyFill="1" applyBorder="1" applyAlignment="1">
      <alignment horizontal="left" vertical="center" shrinkToFit="1"/>
    </xf>
    <xf numFmtId="0" fontId="49" fillId="0" borderId="105" xfId="0" applyNumberFormat="1" applyFont="1" applyFill="1" applyBorder="1" applyAlignment="1">
      <alignment horizontal="left" vertical="center" shrinkToFit="1"/>
    </xf>
    <xf numFmtId="49" fontId="49" fillId="0" borderId="102" xfId="0" applyNumberFormat="1" applyFont="1" applyFill="1" applyBorder="1" applyAlignment="1">
      <alignment horizontal="left" vertical="center" shrinkToFit="1"/>
    </xf>
    <xf numFmtId="0" fontId="49" fillId="0" borderId="34" xfId="0" applyNumberFormat="1" applyFont="1" applyFill="1" applyBorder="1" applyAlignment="1">
      <alignment horizontal="left" vertical="center" shrinkToFit="1"/>
    </xf>
    <xf numFmtId="0" fontId="49" fillId="0" borderId="103" xfId="0" applyNumberFormat="1" applyFont="1" applyFill="1" applyBorder="1" applyAlignment="1">
      <alignment horizontal="left" vertical="center" shrinkToFit="1"/>
    </xf>
    <xf numFmtId="0" fontId="51" fillId="0" borderId="0" xfId="0" applyNumberFormat="1" applyFont="1" applyFill="1" applyAlignment="1">
      <alignment horizontal="right" vertical="center" wrapText="1"/>
    </xf>
    <xf numFmtId="49" fontId="57" fillId="0" borderId="0" xfId="0" applyNumberFormat="1" applyFont="1" applyFill="1" applyBorder="1" applyAlignment="1">
      <alignment horizontal="center" vertical="center" shrinkToFit="1"/>
    </xf>
    <xf numFmtId="0" fontId="33" fillId="0" borderId="82" xfId="0" applyFont="1" applyBorder="1" applyAlignment="1">
      <alignment horizontal="center" vertical="center"/>
    </xf>
    <xf numFmtId="0" fontId="33" fillId="0" borderId="83" xfId="0" applyFont="1" applyBorder="1" applyAlignment="1">
      <alignment horizontal="center" vertical="center"/>
    </xf>
    <xf numFmtId="14" fontId="32" fillId="0" borderId="82" xfId="0" applyNumberFormat="1" applyFont="1" applyBorder="1" applyAlignment="1">
      <alignment horizontal="center" vertical="center" shrinkToFit="1"/>
    </xf>
    <xf numFmtId="0" fontId="32" fillId="0" borderId="83" xfId="0" applyFont="1" applyBorder="1" applyAlignment="1">
      <alignment horizontal="center" vertical="center" shrinkToFit="1"/>
    </xf>
    <xf numFmtId="0" fontId="31" fillId="0" borderId="0" xfId="0" applyFont="1" applyAlignment="1">
      <alignment horizontal="center" vertical="center"/>
    </xf>
    <xf numFmtId="0" fontId="35" fillId="7" borderId="20" xfId="0" applyNumberFormat="1" applyFont="1" applyFill="1" applyBorder="1" applyAlignment="1">
      <alignment horizontal="left" vertical="center"/>
    </xf>
    <xf numFmtId="49" fontId="35" fillId="7" borderId="20" xfId="0" applyNumberFormat="1" applyFont="1" applyFill="1" applyBorder="1" applyAlignment="1">
      <alignment horizontal="left" vertical="center" shrinkToFit="1"/>
    </xf>
    <xf numFmtId="0" fontId="35" fillId="7" borderId="20" xfId="0" applyNumberFormat="1" applyFont="1" applyFill="1" applyBorder="1" applyAlignment="1">
      <alignment horizontal="left" vertical="center" shrinkToFit="1"/>
    </xf>
    <xf numFmtId="0" fontId="34" fillId="0" borderId="0" xfId="0" applyFont="1" applyAlignment="1">
      <alignment horizontal="right" vertical="center" textRotation="255"/>
    </xf>
    <xf numFmtId="0" fontId="35" fillId="0" borderId="0" xfId="0" applyFont="1" applyAlignment="1">
      <alignment horizontal="center" vertical="center" textRotation="255"/>
    </xf>
  </cellXfs>
  <cellStyles count="11">
    <cellStyle name="ハイパーリンク" xfId="1" builtinId="8"/>
    <cellStyle name="ハイパーリンク 2" xfId="2"/>
    <cellStyle name="桁区切り" xfId="3" builtinId="6"/>
    <cellStyle name="標準" xfId="0" builtinId="0"/>
    <cellStyle name="標準 2" xfId="4"/>
    <cellStyle name="標準 2 2" xfId="5"/>
    <cellStyle name="標準 2 2 2" xfId="6"/>
    <cellStyle name="標準 2 3" xfId="7"/>
    <cellStyle name="標準 2 4" xfId="8"/>
    <cellStyle name="標準 3" xfId="9"/>
    <cellStyle name="標準 4" xfId="10"/>
  </cellStyles>
  <dxfs count="6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6500"/>
      </font>
      <fill>
        <patternFill>
          <bgColor rgb="FFFFEB9C"/>
        </patternFill>
      </fill>
    </dxf>
    <dxf>
      <fill>
        <patternFill>
          <bgColor theme="5" tint="0.79998168889431442"/>
        </patternFill>
      </fill>
    </dxf>
    <dxf>
      <font>
        <color rgb="FF9C6500"/>
      </font>
      <fill>
        <patternFill>
          <bgColor rgb="FFFFEB9C"/>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ill>
        <patternFill>
          <bgColor theme="5" tint="0.3999450666829432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ont>
        <color theme="0"/>
      </font>
      <fill>
        <patternFill>
          <bgColor rgb="FFFF0000"/>
        </patternFill>
      </fill>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006600"/>
      </font>
    </dxf>
    <dxf>
      <font>
        <color rgb="FF006600"/>
      </font>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ont>
        <color theme="0"/>
      </font>
      <fill>
        <patternFill>
          <bgColor rgb="FFFF0000"/>
        </patternFill>
      </fill>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006600"/>
      </font>
    </dxf>
    <dxf>
      <font>
        <color rgb="FF006600"/>
      </font>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ont>
        <color theme="0"/>
      </font>
      <fill>
        <patternFill>
          <bgColor rgb="FFFF0000"/>
        </patternFill>
      </fill>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006600"/>
      </font>
    </dxf>
    <dxf>
      <font>
        <color rgb="FF006600"/>
      </font>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ont>
        <color theme="0"/>
      </font>
      <fill>
        <patternFill>
          <bgColor rgb="FFFF0000"/>
        </patternFill>
      </fill>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006600"/>
      </font>
    </dxf>
    <dxf>
      <font>
        <color rgb="FF006600"/>
      </font>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ont>
        <color theme="0"/>
      </font>
      <fill>
        <patternFill>
          <bgColor rgb="FFFF0000"/>
        </patternFill>
      </fill>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006600"/>
      </font>
    </dxf>
    <dxf>
      <font>
        <color rgb="FF006600"/>
      </font>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
      <font>
        <color rgb="FF006600"/>
      </font>
    </dxf>
    <dxf>
      <font>
        <color theme="0"/>
      </font>
      <fill>
        <patternFill>
          <bgColor rgb="FFFF0000"/>
        </patternFill>
      </fill>
    </dxf>
    <dxf>
      <font>
        <color theme="0"/>
      </font>
      <fill>
        <patternFill>
          <bgColor rgb="FFFF0000"/>
        </patternFill>
      </fill>
    </dxf>
    <dxf>
      <font>
        <color rgb="FF006600"/>
      </font>
    </dxf>
    <dxf>
      <font>
        <color theme="0"/>
      </font>
      <fill>
        <patternFill>
          <bgColor rgb="FFFF0000"/>
        </patternFill>
      </fill>
    </dxf>
    <dxf>
      <font>
        <color rgb="FF006600"/>
      </font>
    </dxf>
    <dxf>
      <font>
        <color theme="0"/>
      </font>
      <fill>
        <patternFill>
          <bgColor rgb="FFFF0000"/>
        </patternFill>
      </fill>
    </dxf>
    <dxf>
      <font>
        <color rgb="FF0066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68580</xdr:rowOff>
    </xdr:from>
    <xdr:to>
      <xdr:col>3</xdr:col>
      <xdr:colOff>0</xdr:colOff>
      <xdr:row>2</xdr:row>
      <xdr:rowOff>426720</xdr:rowOff>
    </xdr:to>
    <xdr:pic>
      <xdr:nvPicPr>
        <xdr:cNvPr id="1025"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xdr:colOff>
      <xdr:row>1</xdr:row>
      <xdr:rowOff>68580</xdr:rowOff>
    </xdr:from>
    <xdr:to>
      <xdr:col>3</xdr:col>
      <xdr:colOff>0</xdr:colOff>
      <xdr:row>2</xdr:row>
      <xdr:rowOff>426720</xdr:rowOff>
    </xdr:to>
    <xdr:pic>
      <xdr:nvPicPr>
        <xdr:cNvPr id="100353"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68580</xdr:rowOff>
    </xdr:from>
    <xdr:to>
      <xdr:col>3</xdr:col>
      <xdr:colOff>0</xdr:colOff>
      <xdr:row>2</xdr:row>
      <xdr:rowOff>426720</xdr:rowOff>
    </xdr:to>
    <xdr:pic>
      <xdr:nvPicPr>
        <xdr:cNvPr id="100354"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68580</xdr:rowOff>
    </xdr:from>
    <xdr:to>
      <xdr:col>3</xdr:col>
      <xdr:colOff>0</xdr:colOff>
      <xdr:row>2</xdr:row>
      <xdr:rowOff>426720</xdr:rowOff>
    </xdr:to>
    <xdr:pic>
      <xdr:nvPicPr>
        <xdr:cNvPr id="100355"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1</xdr:row>
      <xdr:rowOff>68580</xdr:rowOff>
    </xdr:from>
    <xdr:to>
      <xdr:col>3</xdr:col>
      <xdr:colOff>0</xdr:colOff>
      <xdr:row>2</xdr:row>
      <xdr:rowOff>426720</xdr:rowOff>
    </xdr:to>
    <xdr:pic>
      <xdr:nvPicPr>
        <xdr:cNvPr id="101378"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68580</xdr:rowOff>
    </xdr:from>
    <xdr:to>
      <xdr:col>3</xdr:col>
      <xdr:colOff>0</xdr:colOff>
      <xdr:row>2</xdr:row>
      <xdr:rowOff>426720</xdr:rowOff>
    </xdr:to>
    <xdr:pic>
      <xdr:nvPicPr>
        <xdr:cNvPr id="101379"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68580</xdr:rowOff>
    </xdr:from>
    <xdr:to>
      <xdr:col>3</xdr:col>
      <xdr:colOff>0</xdr:colOff>
      <xdr:row>2</xdr:row>
      <xdr:rowOff>426720</xdr:rowOff>
    </xdr:to>
    <xdr:pic>
      <xdr:nvPicPr>
        <xdr:cNvPr id="101380"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53340</xdr:colOff>
      <xdr:row>1</xdr:row>
      <xdr:rowOff>45720</xdr:rowOff>
    </xdr:from>
    <xdr:to>
      <xdr:col>1</xdr:col>
      <xdr:colOff>91440</xdr:colOff>
      <xdr:row>1</xdr:row>
      <xdr:rowOff>510540</xdr:rowOff>
    </xdr:to>
    <xdr:pic>
      <xdr:nvPicPr>
        <xdr:cNvPr id="103425"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167640"/>
          <a:ext cx="42672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xdr:row>
      <xdr:rowOff>68580</xdr:rowOff>
    </xdr:from>
    <xdr:to>
      <xdr:col>3</xdr:col>
      <xdr:colOff>0</xdr:colOff>
      <xdr:row>2</xdr:row>
      <xdr:rowOff>426720</xdr:rowOff>
    </xdr:to>
    <xdr:pic>
      <xdr:nvPicPr>
        <xdr:cNvPr id="92161"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68580</xdr:rowOff>
    </xdr:from>
    <xdr:to>
      <xdr:col>3</xdr:col>
      <xdr:colOff>0</xdr:colOff>
      <xdr:row>2</xdr:row>
      <xdr:rowOff>426720</xdr:rowOff>
    </xdr:to>
    <xdr:pic>
      <xdr:nvPicPr>
        <xdr:cNvPr id="93185"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1</xdr:row>
      <xdr:rowOff>68580</xdr:rowOff>
    </xdr:from>
    <xdr:to>
      <xdr:col>3</xdr:col>
      <xdr:colOff>0</xdr:colOff>
      <xdr:row>2</xdr:row>
      <xdr:rowOff>426720</xdr:rowOff>
    </xdr:to>
    <xdr:pic>
      <xdr:nvPicPr>
        <xdr:cNvPr id="94209"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68580</xdr:rowOff>
    </xdr:from>
    <xdr:to>
      <xdr:col>3</xdr:col>
      <xdr:colOff>0</xdr:colOff>
      <xdr:row>2</xdr:row>
      <xdr:rowOff>426720</xdr:rowOff>
    </xdr:to>
    <xdr:pic>
      <xdr:nvPicPr>
        <xdr:cNvPr id="94210"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1</xdr:row>
      <xdr:rowOff>68580</xdr:rowOff>
    </xdr:from>
    <xdr:to>
      <xdr:col>3</xdr:col>
      <xdr:colOff>0</xdr:colOff>
      <xdr:row>2</xdr:row>
      <xdr:rowOff>426720</xdr:rowOff>
    </xdr:to>
    <xdr:pic>
      <xdr:nvPicPr>
        <xdr:cNvPr id="95233"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68580</xdr:rowOff>
    </xdr:from>
    <xdr:to>
      <xdr:col>3</xdr:col>
      <xdr:colOff>0</xdr:colOff>
      <xdr:row>2</xdr:row>
      <xdr:rowOff>426720</xdr:rowOff>
    </xdr:to>
    <xdr:pic>
      <xdr:nvPicPr>
        <xdr:cNvPr id="95234"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1</xdr:row>
      <xdr:rowOff>68580</xdr:rowOff>
    </xdr:from>
    <xdr:to>
      <xdr:col>3</xdr:col>
      <xdr:colOff>0</xdr:colOff>
      <xdr:row>2</xdr:row>
      <xdr:rowOff>426720</xdr:rowOff>
    </xdr:to>
    <xdr:pic>
      <xdr:nvPicPr>
        <xdr:cNvPr id="96257"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68580</xdr:rowOff>
    </xdr:from>
    <xdr:to>
      <xdr:col>3</xdr:col>
      <xdr:colOff>0</xdr:colOff>
      <xdr:row>2</xdr:row>
      <xdr:rowOff>426720</xdr:rowOff>
    </xdr:to>
    <xdr:pic>
      <xdr:nvPicPr>
        <xdr:cNvPr id="96258"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68580</xdr:rowOff>
    </xdr:from>
    <xdr:to>
      <xdr:col>3</xdr:col>
      <xdr:colOff>0</xdr:colOff>
      <xdr:row>2</xdr:row>
      <xdr:rowOff>426720</xdr:rowOff>
    </xdr:to>
    <xdr:pic>
      <xdr:nvPicPr>
        <xdr:cNvPr id="96259"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1</xdr:row>
      <xdr:rowOff>68580</xdr:rowOff>
    </xdr:from>
    <xdr:to>
      <xdr:col>3</xdr:col>
      <xdr:colOff>0</xdr:colOff>
      <xdr:row>2</xdr:row>
      <xdr:rowOff>426720</xdr:rowOff>
    </xdr:to>
    <xdr:pic>
      <xdr:nvPicPr>
        <xdr:cNvPr id="97281"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68580</xdr:rowOff>
    </xdr:from>
    <xdr:to>
      <xdr:col>3</xdr:col>
      <xdr:colOff>0</xdr:colOff>
      <xdr:row>2</xdr:row>
      <xdr:rowOff>426720</xdr:rowOff>
    </xdr:to>
    <xdr:pic>
      <xdr:nvPicPr>
        <xdr:cNvPr id="97282"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68580</xdr:rowOff>
    </xdr:from>
    <xdr:to>
      <xdr:col>3</xdr:col>
      <xdr:colOff>0</xdr:colOff>
      <xdr:row>2</xdr:row>
      <xdr:rowOff>426720</xdr:rowOff>
    </xdr:to>
    <xdr:pic>
      <xdr:nvPicPr>
        <xdr:cNvPr id="97283"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1</xdr:row>
      <xdr:rowOff>68580</xdr:rowOff>
    </xdr:from>
    <xdr:to>
      <xdr:col>3</xdr:col>
      <xdr:colOff>0</xdr:colOff>
      <xdr:row>2</xdr:row>
      <xdr:rowOff>426720</xdr:rowOff>
    </xdr:to>
    <xdr:pic>
      <xdr:nvPicPr>
        <xdr:cNvPr id="98305"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68580</xdr:rowOff>
    </xdr:from>
    <xdr:to>
      <xdr:col>3</xdr:col>
      <xdr:colOff>0</xdr:colOff>
      <xdr:row>2</xdr:row>
      <xdr:rowOff>426720</xdr:rowOff>
    </xdr:to>
    <xdr:pic>
      <xdr:nvPicPr>
        <xdr:cNvPr id="98306"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68580</xdr:rowOff>
    </xdr:from>
    <xdr:to>
      <xdr:col>3</xdr:col>
      <xdr:colOff>0</xdr:colOff>
      <xdr:row>2</xdr:row>
      <xdr:rowOff>426720</xdr:rowOff>
    </xdr:to>
    <xdr:pic>
      <xdr:nvPicPr>
        <xdr:cNvPr id="98307"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1</xdr:row>
      <xdr:rowOff>68580</xdr:rowOff>
    </xdr:from>
    <xdr:to>
      <xdr:col>3</xdr:col>
      <xdr:colOff>0</xdr:colOff>
      <xdr:row>2</xdr:row>
      <xdr:rowOff>426720</xdr:rowOff>
    </xdr:to>
    <xdr:pic>
      <xdr:nvPicPr>
        <xdr:cNvPr id="99329"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68580</xdr:rowOff>
    </xdr:from>
    <xdr:to>
      <xdr:col>3</xdr:col>
      <xdr:colOff>0</xdr:colOff>
      <xdr:row>2</xdr:row>
      <xdr:rowOff>426720</xdr:rowOff>
    </xdr:to>
    <xdr:pic>
      <xdr:nvPicPr>
        <xdr:cNvPr id="99330"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68580</xdr:rowOff>
    </xdr:from>
    <xdr:to>
      <xdr:col>3</xdr:col>
      <xdr:colOff>0</xdr:colOff>
      <xdr:row>2</xdr:row>
      <xdr:rowOff>426720</xdr:rowOff>
    </xdr:to>
    <xdr:pic>
      <xdr:nvPicPr>
        <xdr:cNvPr id="99331"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2880"/>
          <a:ext cx="8229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B1:T77"/>
  <sheetViews>
    <sheetView tabSelected="1" zoomScale="80" zoomScaleNormal="80" workbookViewId="0">
      <pane xSplit="4" ySplit="4" topLeftCell="E5" activePane="bottomRight" state="frozen"/>
      <selection activeCell="O27" sqref="O27:O28"/>
      <selection pane="topRight" activeCell="O27" sqref="O27:O28"/>
      <selection pane="bottomLeft" activeCell="O27" sqref="O27:O28"/>
      <selection pane="bottomRight" activeCell="A2" sqref="A2"/>
    </sheetView>
  </sheetViews>
  <sheetFormatPr defaultRowHeight="13.2" x14ac:dyDescent="0.2"/>
  <cols>
    <col min="1" max="1" width="1.6640625" style="106" customWidth="1"/>
    <col min="2" max="2" width="5.44140625" style="105" customWidth="1"/>
    <col min="3" max="3" width="5.44140625" style="106" customWidth="1"/>
    <col min="4" max="4" width="39.109375" style="106" customWidth="1"/>
    <col min="5" max="13" width="7.6640625" style="106" customWidth="1"/>
    <col min="14" max="14" width="12.109375" style="106" customWidth="1"/>
    <col min="15" max="15" width="69.109375" style="106" customWidth="1"/>
    <col min="16" max="16" width="6.88671875" style="106" customWidth="1"/>
    <col min="17" max="17" width="13.109375" style="106" customWidth="1"/>
    <col min="18" max="18" width="6" style="106" customWidth="1"/>
    <col min="19" max="16384" width="8.88671875" style="106"/>
  </cols>
  <sheetData>
    <row r="1" spans="2:20" ht="9" customHeight="1" x14ac:dyDescent="0.2">
      <c r="B1" s="147"/>
      <c r="C1" s="148"/>
      <c r="D1" s="148"/>
      <c r="E1" s="148"/>
      <c r="F1" s="148"/>
      <c r="G1" s="148"/>
      <c r="H1" s="148"/>
      <c r="I1" s="148"/>
      <c r="J1" s="148"/>
      <c r="K1" s="148"/>
      <c r="L1" s="148"/>
      <c r="M1" s="148"/>
      <c r="N1" s="148"/>
      <c r="O1" s="148"/>
      <c r="P1" s="148"/>
      <c r="Q1" s="148"/>
    </row>
    <row r="2" spans="2:20" ht="42" customHeight="1" x14ac:dyDescent="0.2">
      <c r="B2" s="354" t="s">
        <v>188</v>
      </c>
      <c r="C2" s="354"/>
      <c r="D2" s="354"/>
      <c r="E2" s="349" t="s">
        <v>202</v>
      </c>
      <c r="F2" s="350"/>
      <c r="G2" s="350"/>
      <c r="H2" s="350"/>
      <c r="I2" s="350"/>
      <c r="J2" s="350"/>
      <c r="K2" s="350"/>
      <c r="L2" s="350"/>
      <c r="M2" s="350"/>
      <c r="N2" s="350"/>
      <c r="O2" s="351"/>
      <c r="P2" s="352"/>
      <c r="Q2" s="352"/>
      <c r="R2" s="353"/>
      <c r="S2" s="353"/>
      <c r="T2" s="353"/>
    </row>
    <row r="3" spans="2:20" ht="42" customHeight="1" x14ac:dyDescent="0.2">
      <c r="B3" s="355"/>
      <c r="C3" s="355"/>
      <c r="D3" s="355"/>
      <c r="E3" s="356" t="s">
        <v>244</v>
      </c>
      <c r="F3" s="356"/>
      <c r="G3" s="356"/>
      <c r="H3" s="356"/>
      <c r="I3" s="356"/>
      <c r="J3" s="356"/>
      <c r="K3" s="356"/>
      <c r="L3" s="356"/>
      <c r="M3" s="356"/>
      <c r="N3" s="356"/>
      <c r="O3" s="199"/>
      <c r="P3" s="149"/>
      <c r="Q3" s="149"/>
      <c r="R3" s="146"/>
      <c r="S3" s="146"/>
      <c r="T3" s="146"/>
    </row>
    <row r="4" spans="2:20" ht="33" customHeight="1" x14ac:dyDescent="0.2">
      <c r="B4" s="334" t="s">
        <v>158</v>
      </c>
      <c r="C4" s="335"/>
      <c r="D4" s="335"/>
      <c r="E4" s="335" t="s">
        <v>160</v>
      </c>
      <c r="F4" s="335"/>
      <c r="G4" s="335"/>
      <c r="H4" s="335"/>
      <c r="I4" s="335"/>
      <c r="J4" s="335"/>
      <c r="K4" s="335"/>
      <c r="L4" s="335"/>
      <c r="M4" s="335"/>
      <c r="N4" s="335"/>
      <c r="O4" s="150" t="s">
        <v>162</v>
      </c>
      <c r="P4" s="336" t="s">
        <v>173</v>
      </c>
      <c r="Q4" s="337"/>
      <c r="R4" s="114"/>
      <c r="S4" s="146"/>
      <c r="T4" s="146"/>
    </row>
    <row r="5" spans="2:20" ht="24.9" customHeight="1" x14ac:dyDescent="0.2">
      <c r="B5" s="280" t="s">
        <v>163</v>
      </c>
      <c r="C5" s="110">
        <v>1</v>
      </c>
      <c r="D5" s="116" t="s">
        <v>251</v>
      </c>
      <c r="E5" s="339" t="s">
        <v>203</v>
      </c>
      <c r="F5" s="340"/>
      <c r="G5" s="340"/>
      <c r="H5" s="340"/>
      <c r="I5" s="340"/>
      <c r="J5" s="340"/>
      <c r="K5" s="340"/>
      <c r="L5" s="340"/>
      <c r="M5" s="340"/>
      <c r="N5" s="341"/>
      <c r="O5" s="117" t="s">
        <v>245</v>
      </c>
      <c r="P5" s="342" t="s">
        <v>165</v>
      </c>
      <c r="Q5" s="343"/>
      <c r="R5" s="332"/>
      <c r="S5" s="333"/>
      <c r="T5" s="333"/>
    </row>
    <row r="6" spans="2:20" ht="24.9" customHeight="1" x14ac:dyDescent="0.2">
      <c r="B6" s="280"/>
      <c r="C6" s="109">
        <v>2</v>
      </c>
      <c r="D6" s="112" t="s">
        <v>159</v>
      </c>
      <c r="E6" s="327" t="s">
        <v>204</v>
      </c>
      <c r="F6" s="328"/>
      <c r="G6" s="328"/>
      <c r="H6" s="328"/>
      <c r="I6" s="328"/>
      <c r="J6" s="328"/>
      <c r="K6" s="328"/>
      <c r="L6" s="328"/>
      <c r="M6" s="328"/>
      <c r="N6" s="329"/>
      <c r="O6" s="118"/>
      <c r="P6" s="330" t="s">
        <v>165</v>
      </c>
      <c r="Q6" s="331"/>
      <c r="R6" s="332"/>
      <c r="S6" s="333"/>
      <c r="T6" s="333"/>
    </row>
    <row r="7" spans="2:20" ht="24.9" customHeight="1" x14ac:dyDescent="0.2">
      <c r="B7" s="280"/>
      <c r="C7" s="109">
        <v>3</v>
      </c>
      <c r="D7" s="112" t="s">
        <v>175</v>
      </c>
      <c r="E7" s="327" t="s">
        <v>201</v>
      </c>
      <c r="F7" s="328"/>
      <c r="G7" s="328"/>
      <c r="H7" s="328"/>
      <c r="I7" s="328"/>
      <c r="J7" s="328"/>
      <c r="K7" s="328"/>
      <c r="L7" s="328"/>
      <c r="M7" s="328"/>
      <c r="N7" s="329"/>
      <c r="O7" s="118"/>
      <c r="P7" s="330" t="s">
        <v>165</v>
      </c>
      <c r="Q7" s="331"/>
      <c r="R7" s="332"/>
      <c r="S7" s="333"/>
      <c r="T7" s="333"/>
    </row>
    <row r="8" spans="2:20" ht="24.9" customHeight="1" thickBot="1" x14ac:dyDescent="0.25">
      <c r="B8" s="338"/>
      <c r="C8" s="111">
        <v>4</v>
      </c>
      <c r="D8" s="113" t="s">
        <v>55</v>
      </c>
      <c r="E8" s="344" t="s">
        <v>53</v>
      </c>
      <c r="F8" s="345"/>
      <c r="G8" s="345"/>
      <c r="H8" s="345"/>
      <c r="I8" s="345"/>
      <c r="J8" s="345"/>
      <c r="K8" s="345"/>
      <c r="L8" s="345"/>
      <c r="M8" s="345"/>
      <c r="N8" s="346"/>
      <c r="O8" s="119"/>
      <c r="P8" s="347" t="s">
        <v>165</v>
      </c>
      <c r="Q8" s="348"/>
      <c r="R8" s="332"/>
      <c r="S8" s="333"/>
      <c r="T8" s="333"/>
    </row>
    <row r="9" spans="2:20" ht="24.9" customHeight="1" thickTop="1" x14ac:dyDescent="0.2">
      <c r="B9" s="307" t="s">
        <v>161</v>
      </c>
      <c r="C9" s="127">
        <v>5</v>
      </c>
      <c r="D9" s="132" t="s">
        <v>43</v>
      </c>
      <c r="E9" s="309" t="s">
        <v>209</v>
      </c>
      <c r="F9" s="310"/>
      <c r="G9" s="310"/>
      <c r="H9" s="310"/>
      <c r="I9" s="310"/>
      <c r="J9" s="310"/>
      <c r="K9" s="310"/>
      <c r="L9" s="310"/>
      <c r="M9" s="310"/>
      <c r="N9" s="311"/>
      <c r="O9" s="324" t="s">
        <v>235</v>
      </c>
      <c r="P9" s="312" t="s">
        <v>165</v>
      </c>
      <c r="Q9" s="313"/>
      <c r="R9" s="144"/>
      <c r="S9" s="145"/>
      <c r="T9" s="145"/>
    </row>
    <row r="10" spans="2:20" ht="24.9" customHeight="1" x14ac:dyDescent="0.2">
      <c r="B10" s="280"/>
      <c r="C10" s="128">
        <v>6</v>
      </c>
      <c r="D10" s="133" t="s">
        <v>44</v>
      </c>
      <c r="E10" s="314" t="s">
        <v>210</v>
      </c>
      <c r="F10" s="315"/>
      <c r="G10" s="315"/>
      <c r="H10" s="315"/>
      <c r="I10" s="315"/>
      <c r="J10" s="315"/>
      <c r="K10" s="315"/>
      <c r="L10" s="315"/>
      <c r="M10" s="315"/>
      <c r="N10" s="316"/>
      <c r="O10" s="325"/>
      <c r="P10" s="317" t="s">
        <v>165</v>
      </c>
      <c r="Q10" s="318"/>
      <c r="R10" s="144"/>
      <c r="S10" s="145"/>
      <c r="T10" s="145"/>
    </row>
    <row r="11" spans="2:20" ht="24.9" customHeight="1" x14ac:dyDescent="0.2">
      <c r="B11" s="280"/>
      <c r="C11" s="128">
        <v>7</v>
      </c>
      <c r="D11" s="133" t="s">
        <v>45</v>
      </c>
      <c r="E11" s="314" t="s">
        <v>211</v>
      </c>
      <c r="F11" s="315"/>
      <c r="G11" s="315"/>
      <c r="H11" s="315"/>
      <c r="I11" s="315"/>
      <c r="J11" s="315"/>
      <c r="K11" s="315"/>
      <c r="L11" s="315"/>
      <c r="M11" s="315"/>
      <c r="N11" s="316"/>
      <c r="O11" s="325"/>
      <c r="P11" s="317" t="s">
        <v>165</v>
      </c>
      <c r="Q11" s="318"/>
      <c r="R11" s="144"/>
      <c r="S11" s="145"/>
      <c r="T11" s="145"/>
    </row>
    <row r="12" spans="2:20" ht="24.9" customHeight="1" thickBot="1" x14ac:dyDescent="0.25">
      <c r="B12" s="308"/>
      <c r="C12" s="129">
        <v>8</v>
      </c>
      <c r="D12" s="134" t="s">
        <v>46</v>
      </c>
      <c r="E12" s="319" t="s">
        <v>212</v>
      </c>
      <c r="F12" s="320"/>
      <c r="G12" s="320"/>
      <c r="H12" s="320"/>
      <c r="I12" s="320"/>
      <c r="J12" s="320"/>
      <c r="K12" s="320"/>
      <c r="L12" s="320"/>
      <c r="M12" s="320"/>
      <c r="N12" s="321"/>
      <c r="O12" s="326"/>
      <c r="P12" s="322" t="s">
        <v>165</v>
      </c>
      <c r="Q12" s="323"/>
      <c r="R12" s="115"/>
      <c r="S12" s="107"/>
      <c r="T12" s="107"/>
    </row>
    <row r="13" spans="2:20" ht="40.200000000000003" thickTop="1" x14ac:dyDescent="0.2">
      <c r="B13" s="279" t="s">
        <v>174</v>
      </c>
      <c r="C13" s="130">
        <v>9</v>
      </c>
      <c r="D13" s="137" t="s">
        <v>218</v>
      </c>
      <c r="E13" s="282" t="s">
        <v>246</v>
      </c>
      <c r="F13" s="283"/>
      <c r="G13" s="283"/>
      <c r="H13" s="283"/>
      <c r="I13" s="283"/>
      <c r="J13" s="283"/>
      <c r="K13" s="283"/>
      <c r="L13" s="283"/>
      <c r="M13" s="283"/>
      <c r="N13" s="284"/>
      <c r="O13" s="179" t="s">
        <v>240</v>
      </c>
      <c r="P13" s="124">
        <f>LEN(E13)</f>
        <v>27</v>
      </c>
      <c r="Q13" s="120" t="s">
        <v>166</v>
      </c>
      <c r="R13" s="217"/>
      <c r="S13" s="218"/>
      <c r="T13" s="218"/>
    </row>
    <row r="14" spans="2:20" ht="24.9" customHeight="1" x14ac:dyDescent="0.2">
      <c r="B14" s="280"/>
      <c r="C14" s="128">
        <v>10</v>
      </c>
      <c r="D14" s="142" t="s">
        <v>164</v>
      </c>
      <c r="E14" s="267" t="s">
        <v>249</v>
      </c>
      <c r="F14" s="268"/>
      <c r="G14" s="297"/>
      <c r="H14" s="297"/>
      <c r="I14" s="297"/>
      <c r="J14" s="297"/>
      <c r="K14" s="297"/>
      <c r="L14" s="297"/>
      <c r="M14" s="297"/>
      <c r="N14" s="298"/>
      <c r="O14" s="121"/>
      <c r="P14" s="125">
        <f>LEN(E14)</f>
        <v>13</v>
      </c>
      <c r="Q14" s="122" t="s">
        <v>167</v>
      </c>
      <c r="R14" s="217"/>
      <c r="S14" s="218"/>
      <c r="T14" s="218"/>
    </row>
    <row r="15" spans="2:20" ht="24.9" customHeight="1" x14ac:dyDescent="0.2">
      <c r="B15" s="280"/>
      <c r="C15" s="128">
        <v>11</v>
      </c>
      <c r="D15" s="142" t="s">
        <v>179</v>
      </c>
      <c r="E15" s="299" t="s">
        <v>187</v>
      </c>
      <c r="F15" s="300"/>
      <c r="G15" s="301">
        <v>3000</v>
      </c>
      <c r="H15" s="301"/>
      <c r="I15" s="215" t="s">
        <v>258</v>
      </c>
      <c r="J15" s="213"/>
      <c r="K15" s="213"/>
      <c r="L15" s="213"/>
      <c r="M15" s="213"/>
      <c r="N15" s="216"/>
      <c r="O15" s="135" t="s">
        <v>184</v>
      </c>
      <c r="P15" s="264" t="s">
        <v>165</v>
      </c>
      <c r="Q15" s="265"/>
      <c r="R15" s="217"/>
      <c r="S15" s="218"/>
      <c r="T15" s="218"/>
    </row>
    <row r="16" spans="2:20" ht="24.9" customHeight="1" x14ac:dyDescent="0.2">
      <c r="B16" s="280"/>
      <c r="C16" s="128">
        <v>12</v>
      </c>
      <c r="D16" s="201" t="s">
        <v>256</v>
      </c>
      <c r="E16" s="304" t="s">
        <v>260</v>
      </c>
      <c r="F16" s="305"/>
      <c r="G16" s="305"/>
      <c r="H16" s="305"/>
      <c r="I16" s="305"/>
      <c r="J16" s="305"/>
      <c r="K16" s="305"/>
      <c r="L16" s="305"/>
      <c r="M16" s="305"/>
      <c r="N16" s="306"/>
      <c r="O16" s="200" t="s">
        <v>259</v>
      </c>
      <c r="P16" s="264" t="s">
        <v>165</v>
      </c>
      <c r="Q16" s="265"/>
      <c r="R16" s="217"/>
      <c r="S16" s="218"/>
      <c r="T16" s="218"/>
    </row>
    <row r="17" spans="2:20" ht="60.75" customHeight="1" x14ac:dyDescent="0.2">
      <c r="B17" s="280"/>
      <c r="C17" s="128">
        <v>13</v>
      </c>
      <c r="D17" s="142" t="s">
        <v>219</v>
      </c>
      <c r="E17" s="267" t="s">
        <v>217</v>
      </c>
      <c r="F17" s="268"/>
      <c r="G17" s="302"/>
      <c r="H17" s="302"/>
      <c r="I17" s="302"/>
      <c r="J17" s="302"/>
      <c r="K17" s="302"/>
      <c r="L17" s="302"/>
      <c r="M17" s="302"/>
      <c r="N17" s="303"/>
      <c r="O17" s="121" t="s">
        <v>236</v>
      </c>
      <c r="P17" s="125">
        <f>LEN(E17)</f>
        <v>46</v>
      </c>
      <c r="Q17" s="122" t="s">
        <v>166</v>
      </c>
      <c r="R17" s="217"/>
      <c r="S17" s="218"/>
      <c r="T17" s="218"/>
    </row>
    <row r="18" spans="2:20" ht="130.65" customHeight="1" x14ac:dyDescent="0.2">
      <c r="B18" s="280"/>
      <c r="C18" s="128">
        <v>14</v>
      </c>
      <c r="D18" s="142" t="s">
        <v>220</v>
      </c>
      <c r="E18" s="267" t="s">
        <v>254</v>
      </c>
      <c r="F18" s="268"/>
      <c r="G18" s="268"/>
      <c r="H18" s="268"/>
      <c r="I18" s="268"/>
      <c r="J18" s="268"/>
      <c r="K18" s="268"/>
      <c r="L18" s="268"/>
      <c r="M18" s="268"/>
      <c r="N18" s="269"/>
      <c r="O18" s="178" t="s">
        <v>242</v>
      </c>
      <c r="P18" s="125">
        <f>LEN(E18)</f>
        <v>195</v>
      </c>
      <c r="Q18" s="122" t="s">
        <v>168</v>
      </c>
      <c r="R18" s="217"/>
      <c r="S18" s="218"/>
      <c r="T18" s="218"/>
    </row>
    <row r="19" spans="2:20" ht="30" customHeight="1" x14ac:dyDescent="0.2">
      <c r="B19" s="280"/>
      <c r="C19" s="221">
        <v>15</v>
      </c>
      <c r="D19" s="243" t="s">
        <v>176</v>
      </c>
      <c r="E19" s="231" t="s">
        <v>247</v>
      </c>
      <c r="F19" s="232"/>
      <c r="G19" s="232"/>
      <c r="H19" s="232"/>
      <c r="I19" s="232"/>
      <c r="J19" s="233"/>
      <c r="K19" s="229" t="s">
        <v>221</v>
      </c>
      <c r="L19" s="230"/>
      <c r="M19" s="219" t="s">
        <v>205</v>
      </c>
      <c r="N19" s="220"/>
      <c r="O19" s="246" t="s">
        <v>237</v>
      </c>
      <c r="P19" s="275" t="s">
        <v>165</v>
      </c>
      <c r="Q19" s="276"/>
      <c r="R19" s="152"/>
      <c r="S19" s="153"/>
      <c r="T19" s="153"/>
    </row>
    <row r="20" spans="2:20" ht="30" customHeight="1" x14ac:dyDescent="0.2">
      <c r="B20" s="280"/>
      <c r="C20" s="222"/>
      <c r="D20" s="244"/>
      <c r="E20" s="231" t="s">
        <v>233</v>
      </c>
      <c r="F20" s="232"/>
      <c r="G20" s="232"/>
      <c r="H20" s="232"/>
      <c r="I20" s="232"/>
      <c r="J20" s="233"/>
      <c r="K20" s="229" t="s">
        <v>232</v>
      </c>
      <c r="L20" s="230"/>
      <c r="M20" s="219" t="s">
        <v>234</v>
      </c>
      <c r="N20" s="220"/>
      <c r="O20" s="247"/>
      <c r="P20" s="293"/>
      <c r="Q20" s="294"/>
      <c r="R20" s="152"/>
      <c r="S20" s="153"/>
      <c r="T20" s="153"/>
    </row>
    <row r="21" spans="2:20" ht="30" customHeight="1" x14ac:dyDescent="0.2">
      <c r="B21" s="280"/>
      <c r="C21" s="222"/>
      <c r="D21" s="244"/>
      <c r="E21" s="231"/>
      <c r="F21" s="232"/>
      <c r="G21" s="232"/>
      <c r="H21" s="232"/>
      <c r="I21" s="232"/>
      <c r="J21" s="233"/>
      <c r="K21" s="229" t="s">
        <v>190</v>
      </c>
      <c r="L21" s="230"/>
      <c r="M21" s="219"/>
      <c r="N21" s="220"/>
      <c r="O21" s="247"/>
      <c r="P21" s="293"/>
      <c r="Q21" s="294"/>
      <c r="R21" s="152"/>
      <c r="S21" s="153"/>
      <c r="T21" s="153"/>
    </row>
    <row r="22" spans="2:20" ht="30" customHeight="1" x14ac:dyDescent="0.2">
      <c r="B22" s="280"/>
      <c r="C22" s="222"/>
      <c r="D22" s="244"/>
      <c r="E22" s="231"/>
      <c r="F22" s="232"/>
      <c r="G22" s="232"/>
      <c r="H22" s="232"/>
      <c r="I22" s="232"/>
      <c r="J22" s="233"/>
      <c r="K22" s="229" t="s">
        <v>190</v>
      </c>
      <c r="L22" s="230"/>
      <c r="M22" s="219"/>
      <c r="N22" s="220"/>
      <c r="O22" s="247"/>
      <c r="P22" s="293"/>
      <c r="Q22" s="294"/>
      <c r="R22" s="152"/>
      <c r="S22" s="153"/>
      <c r="T22" s="153"/>
    </row>
    <row r="23" spans="2:20" ht="30" customHeight="1" x14ac:dyDescent="0.2">
      <c r="B23" s="280"/>
      <c r="C23" s="223"/>
      <c r="D23" s="245"/>
      <c r="E23" s="231"/>
      <c r="F23" s="232"/>
      <c r="G23" s="232"/>
      <c r="H23" s="232"/>
      <c r="I23" s="232"/>
      <c r="J23" s="233"/>
      <c r="K23" s="229" t="s">
        <v>190</v>
      </c>
      <c r="L23" s="230"/>
      <c r="M23" s="219"/>
      <c r="N23" s="220"/>
      <c r="O23" s="248"/>
      <c r="P23" s="277"/>
      <c r="Q23" s="278"/>
      <c r="R23" s="217"/>
      <c r="S23" s="218"/>
      <c r="T23" s="218"/>
    </row>
    <row r="24" spans="2:20" ht="24.9" customHeight="1" x14ac:dyDescent="0.2">
      <c r="B24" s="280"/>
      <c r="C24" s="128">
        <v>16</v>
      </c>
      <c r="D24" s="235" t="s">
        <v>169</v>
      </c>
      <c r="E24" s="237" t="s">
        <v>213</v>
      </c>
      <c r="F24" s="238"/>
      <c r="G24" s="238"/>
      <c r="H24" s="239"/>
      <c r="I24" s="239"/>
      <c r="J24" s="239"/>
      <c r="K24" s="239"/>
      <c r="L24" s="239"/>
      <c r="M24" s="239"/>
      <c r="N24" s="240"/>
      <c r="O24" s="246" t="s">
        <v>231</v>
      </c>
      <c r="P24" s="275" t="s">
        <v>165</v>
      </c>
      <c r="Q24" s="276"/>
      <c r="R24" s="217"/>
      <c r="S24" s="218"/>
      <c r="T24" s="218"/>
    </row>
    <row r="25" spans="2:20" ht="24.9" customHeight="1" x14ac:dyDescent="0.2">
      <c r="B25" s="280"/>
      <c r="C25" s="128">
        <v>17</v>
      </c>
      <c r="D25" s="236"/>
      <c r="E25" s="126">
        <v>60</v>
      </c>
      <c r="F25" s="291" t="s">
        <v>208</v>
      </c>
      <c r="G25" s="291"/>
      <c r="H25" s="241"/>
      <c r="I25" s="241"/>
      <c r="J25" s="241"/>
      <c r="K25" s="241"/>
      <c r="L25" s="241"/>
      <c r="M25" s="241"/>
      <c r="N25" s="242"/>
      <c r="O25" s="248"/>
      <c r="P25" s="277"/>
      <c r="Q25" s="278"/>
      <c r="R25" s="217"/>
      <c r="S25" s="218"/>
      <c r="T25" s="218"/>
    </row>
    <row r="26" spans="2:20" ht="55.35" customHeight="1" x14ac:dyDescent="0.2">
      <c r="B26" s="280"/>
      <c r="C26" s="128">
        <v>18</v>
      </c>
      <c r="D26" s="142" t="s">
        <v>171</v>
      </c>
      <c r="E26" s="231" t="s">
        <v>248</v>
      </c>
      <c r="F26" s="232"/>
      <c r="G26" s="232"/>
      <c r="H26" s="232"/>
      <c r="I26" s="232"/>
      <c r="J26" s="232"/>
      <c r="K26" s="232"/>
      <c r="L26" s="232"/>
      <c r="M26" s="232"/>
      <c r="N26" s="234"/>
      <c r="O26" s="121" t="s">
        <v>183</v>
      </c>
      <c r="P26" s="285" t="s">
        <v>165</v>
      </c>
      <c r="Q26" s="286"/>
      <c r="R26" s="217"/>
      <c r="S26" s="218"/>
      <c r="T26" s="218"/>
    </row>
    <row r="27" spans="2:20" ht="44.4" customHeight="1" x14ac:dyDescent="0.2">
      <c r="B27" s="280"/>
      <c r="C27" s="128">
        <v>19</v>
      </c>
      <c r="D27" s="154" t="s">
        <v>191</v>
      </c>
      <c r="E27" s="224" t="s">
        <v>200</v>
      </c>
      <c r="F27" s="225"/>
      <c r="G27" s="225"/>
      <c r="H27" s="225"/>
      <c r="I27" s="225"/>
      <c r="J27" s="226">
        <v>4</v>
      </c>
      <c r="K27" s="226"/>
      <c r="L27" s="227" t="s">
        <v>192</v>
      </c>
      <c r="M27" s="227"/>
      <c r="N27" s="228"/>
      <c r="O27" s="166" t="s">
        <v>215</v>
      </c>
      <c r="P27" s="251" t="s">
        <v>165</v>
      </c>
      <c r="Q27" s="252"/>
      <c r="R27" s="152"/>
      <c r="S27" s="153"/>
      <c r="T27" s="153"/>
    </row>
    <row r="28" spans="2:20" ht="24.9" customHeight="1" x14ac:dyDescent="0.2">
      <c r="B28" s="280"/>
      <c r="C28" s="128">
        <v>20</v>
      </c>
      <c r="D28" s="143" t="s">
        <v>5</v>
      </c>
      <c r="E28" s="287" t="s">
        <v>228</v>
      </c>
      <c r="F28" s="288"/>
      <c r="G28" s="289"/>
      <c r="H28" s="266" t="s">
        <v>186</v>
      </c>
      <c r="I28" s="266"/>
      <c r="J28" s="249"/>
      <c r="K28" s="249"/>
      <c r="L28" s="141" t="s">
        <v>8</v>
      </c>
      <c r="M28" s="249"/>
      <c r="N28" s="250"/>
      <c r="O28" s="295" t="s">
        <v>250</v>
      </c>
      <c r="P28" s="251" t="s">
        <v>165</v>
      </c>
      <c r="Q28" s="252"/>
      <c r="R28" s="108"/>
      <c r="S28" s="107"/>
      <c r="T28" s="107"/>
    </row>
    <row r="29" spans="2:20" ht="24.9" customHeight="1" x14ac:dyDescent="0.2">
      <c r="B29" s="280"/>
      <c r="C29" s="128">
        <v>21</v>
      </c>
      <c r="D29" s="143" t="s">
        <v>21</v>
      </c>
      <c r="E29" s="290"/>
      <c r="F29" s="291"/>
      <c r="G29" s="292"/>
      <c r="H29" s="266" t="s">
        <v>185</v>
      </c>
      <c r="I29" s="266"/>
      <c r="J29" s="249"/>
      <c r="K29" s="249"/>
      <c r="L29" s="141" t="s">
        <v>8</v>
      </c>
      <c r="M29" s="249"/>
      <c r="N29" s="250"/>
      <c r="O29" s="296"/>
      <c r="P29" s="251" t="s">
        <v>165</v>
      </c>
      <c r="Q29" s="252"/>
      <c r="R29" s="253"/>
      <c r="S29" s="254"/>
      <c r="T29" s="254"/>
    </row>
    <row r="30" spans="2:20" ht="24.9" customHeight="1" x14ac:dyDescent="0.2">
      <c r="B30" s="280"/>
      <c r="C30" s="128">
        <v>22</v>
      </c>
      <c r="D30" s="143" t="s">
        <v>20</v>
      </c>
      <c r="E30" s="255" t="s">
        <v>207</v>
      </c>
      <c r="F30" s="256"/>
      <c r="G30" s="256"/>
      <c r="H30" s="256"/>
      <c r="I30" s="256"/>
      <c r="J30" s="256"/>
      <c r="K30" s="256"/>
      <c r="L30" s="256"/>
      <c r="M30" s="256"/>
      <c r="N30" s="257"/>
      <c r="O30" s="121"/>
      <c r="P30" s="258" t="s">
        <v>165</v>
      </c>
      <c r="Q30" s="259"/>
      <c r="R30" s="108"/>
      <c r="S30" s="107"/>
      <c r="T30" s="107"/>
    </row>
    <row r="31" spans="2:20" ht="33" customHeight="1" x14ac:dyDescent="0.2">
      <c r="B31" s="280"/>
      <c r="C31" s="128">
        <v>23</v>
      </c>
      <c r="D31" s="143" t="s">
        <v>180</v>
      </c>
      <c r="E31" s="255" t="s">
        <v>96</v>
      </c>
      <c r="F31" s="256"/>
      <c r="G31" s="256"/>
      <c r="H31" s="256"/>
      <c r="I31" s="256"/>
      <c r="J31" s="256"/>
      <c r="K31" s="256"/>
      <c r="L31" s="256"/>
      <c r="M31" s="256"/>
      <c r="N31" s="257"/>
      <c r="O31" s="121" t="s">
        <v>238</v>
      </c>
      <c r="P31" s="258" t="s">
        <v>165</v>
      </c>
      <c r="Q31" s="259"/>
      <c r="R31" s="108"/>
      <c r="S31" s="107"/>
      <c r="T31" s="107"/>
    </row>
    <row r="32" spans="2:20" ht="33" customHeight="1" x14ac:dyDescent="0.2">
      <c r="B32" s="280"/>
      <c r="C32" s="128">
        <v>24</v>
      </c>
      <c r="D32" s="143" t="s">
        <v>181</v>
      </c>
      <c r="E32" s="255" t="s">
        <v>30</v>
      </c>
      <c r="F32" s="256"/>
      <c r="G32" s="256"/>
      <c r="H32" s="256"/>
      <c r="I32" s="256"/>
      <c r="J32" s="256"/>
      <c r="K32" s="256"/>
      <c r="L32" s="256"/>
      <c r="M32" s="256"/>
      <c r="N32" s="257"/>
      <c r="O32" s="121" t="s">
        <v>239</v>
      </c>
      <c r="P32" s="258" t="s">
        <v>165</v>
      </c>
      <c r="Q32" s="259"/>
      <c r="R32" s="108"/>
      <c r="S32" s="107"/>
      <c r="T32" s="107"/>
    </row>
    <row r="33" spans="2:20" ht="48.9" customHeight="1" x14ac:dyDescent="0.2">
      <c r="B33" s="280"/>
      <c r="C33" s="128">
        <v>25</v>
      </c>
      <c r="D33" s="138" t="s">
        <v>199</v>
      </c>
      <c r="E33" s="260" t="s">
        <v>178</v>
      </c>
      <c r="F33" s="261"/>
      <c r="G33" s="261"/>
      <c r="H33" s="151">
        <v>1000</v>
      </c>
      <c r="I33" s="140" t="s">
        <v>3</v>
      </c>
      <c r="J33" s="262" t="s">
        <v>182</v>
      </c>
      <c r="K33" s="263"/>
      <c r="L33" s="263"/>
      <c r="M33" s="151">
        <v>10</v>
      </c>
      <c r="N33" s="136" t="s">
        <v>3</v>
      </c>
      <c r="O33" s="121" t="s">
        <v>253</v>
      </c>
      <c r="P33" s="264" t="s">
        <v>165</v>
      </c>
      <c r="Q33" s="265"/>
      <c r="R33" s="217"/>
      <c r="S33" s="218"/>
      <c r="T33" s="218"/>
    </row>
    <row r="34" spans="2:20" ht="124.35" customHeight="1" x14ac:dyDescent="0.2">
      <c r="B34" s="280"/>
      <c r="C34" s="128">
        <v>26</v>
      </c>
      <c r="D34" s="142" t="s">
        <v>172</v>
      </c>
      <c r="E34" s="231" t="s">
        <v>255</v>
      </c>
      <c r="F34" s="232"/>
      <c r="G34" s="232"/>
      <c r="H34" s="232"/>
      <c r="I34" s="232"/>
      <c r="J34" s="232"/>
      <c r="K34" s="232"/>
      <c r="L34" s="232"/>
      <c r="M34" s="232"/>
      <c r="N34" s="234"/>
      <c r="O34" s="121"/>
      <c r="P34" s="264" t="s">
        <v>165</v>
      </c>
      <c r="Q34" s="265"/>
      <c r="R34" s="108"/>
      <c r="S34" s="107"/>
      <c r="T34" s="107"/>
    </row>
    <row r="35" spans="2:20" ht="120" customHeight="1" x14ac:dyDescent="0.2">
      <c r="B35" s="280"/>
      <c r="C35" s="128">
        <v>27</v>
      </c>
      <c r="D35" s="142" t="s">
        <v>170</v>
      </c>
      <c r="E35" s="267" t="s">
        <v>216</v>
      </c>
      <c r="F35" s="268"/>
      <c r="G35" s="268"/>
      <c r="H35" s="268"/>
      <c r="I35" s="268"/>
      <c r="J35" s="268"/>
      <c r="K35" s="268"/>
      <c r="L35" s="268"/>
      <c r="M35" s="268"/>
      <c r="N35" s="269"/>
      <c r="O35" s="168" t="s">
        <v>206</v>
      </c>
      <c r="P35" s="125">
        <f>LEN(E35)</f>
        <v>193</v>
      </c>
      <c r="Q35" s="122" t="s">
        <v>168</v>
      </c>
      <c r="R35" s="108"/>
      <c r="S35" s="107"/>
      <c r="T35" s="107"/>
    </row>
    <row r="36" spans="2:20" ht="24.9" customHeight="1" thickBot="1" x14ac:dyDescent="0.25">
      <c r="B36" s="281"/>
      <c r="C36" s="131">
        <v>28</v>
      </c>
      <c r="D36" s="139" t="s">
        <v>42</v>
      </c>
      <c r="E36" s="270" t="s">
        <v>97</v>
      </c>
      <c r="F36" s="271"/>
      <c r="G36" s="271"/>
      <c r="H36" s="271"/>
      <c r="I36" s="271"/>
      <c r="J36" s="271"/>
      <c r="K36" s="271"/>
      <c r="L36" s="271"/>
      <c r="M36" s="271"/>
      <c r="N36" s="272"/>
      <c r="O36" s="123"/>
      <c r="P36" s="273" t="s">
        <v>165</v>
      </c>
      <c r="Q36" s="274"/>
      <c r="R36" s="108"/>
      <c r="S36" s="107"/>
      <c r="T36" s="107"/>
    </row>
    <row r="37" spans="2:20" ht="27.75" customHeight="1" x14ac:dyDescent="0.2"/>
    <row r="38" spans="2:20" ht="27.75" customHeight="1" x14ac:dyDescent="0.2"/>
    <row r="39" spans="2:20" ht="27.75" customHeight="1" x14ac:dyDescent="0.2"/>
    <row r="40" spans="2:20" ht="27.75" customHeight="1" x14ac:dyDescent="0.2"/>
    <row r="41" spans="2:20" ht="27.75" customHeight="1" x14ac:dyDescent="0.2"/>
    <row r="42" spans="2:20" ht="27.75" customHeight="1" x14ac:dyDescent="0.2"/>
    <row r="43" spans="2:20" ht="27.75" customHeight="1" x14ac:dyDescent="0.2"/>
    <row r="44" spans="2:20" ht="27.75" customHeight="1" x14ac:dyDescent="0.2"/>
    <row r="45" spans="2:20" ht="27.75" customHeight="1" x14ac:dyDescent="0.2"/>
    <row r="46" spans="2:20" ht="27.75" customHeight="1" x14ac:dyDescent="0.2"/>
    <row r="47" spans="2:20" ht="27.75" customHeight="1" x14ac:dyDescent="0.2"/>
    <row r="48" spans="2:20" s="105" customFormat="1" ht="27.75" customHeight="1" x14ac:dyDescent="0.2">
      <c r="C48" s="106"/>
      <c r="D48" s="106"/>
      <c r="E48" s="106"/>
      <c r="F48" s="106"/>
      <c r="G48" s="106"/>
      <c r="H48" s="106"/>
      <c r="I48" s="106"/>
      <c r="J48" s="106"/>
      <c r="K48" s="106"/>
      <c r="L48" s="106"/>
      <c r="M48" s="106"/>
      <c r="N48" s="106"/>
      <c r="O48" s="106"/>
      <c r="P48" s="106"/>
      <c r="Q48" s="106"/>
    </row>
    <row r="49" spans="3:17" s="105" customFormat="1" ht="27.75" customHeight="1" x14ac:dyDescent="0.2">
      <c r="C49" s="106"/>
      <c r="D49" s="106"/>
      <c r="E49" s="106"/>
      <c r="F49" s="106"/>
      <c r="G49" s="106"/>
      <c r="H49" s="106"/>
      <c r="I49" s="106"/>
      <c r="J49" s="106"/>
      <c r="K49" s="106"/>
      <c r="L49" s="106"/>
      <c r="M49" s="106"/>
      <c r="N49" s="106"/>
      <c r="O49" s="106"/>
      <c r="P49" s="106"/>
      <c r="Q49" s="106"/>
    </row>
    <row r="50" spans="3:17" s="105" customFormat="1" ht="27.75" customHeight="1" x14ac:dyDescent="0.2">
      <c r="C50" s="106"/>
      <c r="D50" s="106"/>
      <c r="E50" s="106"/>
      <c r="F50" s="106"/>
      <c r="G50" s="106"/>
      <c r="H50" s="106"/>
      <c r="I50" s="106"/>
      <c r="J50" s="106"/>
      <c r="K50" s="106"/>
      <c r="L50" s="106"/>
      <c r="M50" s="106"/>
      <c r="N50" s="106"/>
      <c r="O50" s="106"/>
      <c r="P50" s="106"/>
      <c r="Q50" s="106"/>
    </row>
    <row r="51" spans="3:17" s="105" customFormat="1" ht="27.75" customHeight="1" x14ac:dyDescent="0.2">
      <c r="C51" s="106"/>
      <c r="D51" s="106"/>
      <c r="E51" s="106"/>
      <c r="F51" s="106"/>
      <c r="G51" s="106"/>
      <c r="H51" s="106"/>
      <c r="I51" s="106"/>
      <c r="J51" s="106"/>
      <c r="K51" s="106"/>
      <c r="L51" s="106"/>
      <c r="M51" s="106"/>
      <c r="N51" s="106"/>
      <c r="O51" s="106"/>
      <c r="P51" s="106"/>
      <c r="Q51" s="106"/>
    </row>
    <row r="52" spans="3:17" s="105" customFormat="1" ht="27.75" customHeight="1" x14ac:dyDescent="0.2">
      <c r="C52" s="106"/>
      <c r="D52" s="106"/>
      <c r="E52" s="106"/>
      <c r="F52" s="106"/>
      <c r="G52" s="106"/>
      <c r="H52" s="106"/>
      <c r="I52" s="106"/>
      <c r="J52" s="106"/>
      <c r="K52" s="106"/>
      <c r="L52" s="106"/>
      <c r="M52" s="106"/>
      <c r="N52" s="106"/>
      <c r="O52" s="106"/>
      <c r="P52" s="106"/>
      <c r="Q52" s="106"/>
    </row>
    <row r="53" spans="3:17" s="105" customFormat="1" ht="27.75" customHeight="1" x14ac:dyDescent="0.2">
      <c r="C53" s="106"/>
      <c r="D53" s="106"/>
      <c r="E53" s="106"/>
      <c r="F53" s="106"/>
      <c r="G53" s="106"/>
      <c r="H53" s="106"/>
      <c r="I53" s="106"/>
      <c r="J53" s="106"/>
      <c r="K53" s="106"/>
      <c r="L53" s="106"/>
      <c r="M53" s="106"/>
      <c r="N53" s="106"/>
      <c r="O53" s="106"/>
      <c r="P53" s="106"/>
      <c r="Q53" s="106"/>
    </row>
    <row r="54" spans="3:17" s="105" customFormat="1" ht="27.75" customHeight="1" x14ac:dyDescent="0.2">
      <c r="C54" s="106"/>
      <c r="D54" s="106"/>
      <c r="E54" s="106"/>
      <c r="F54" s="106"/>
      <c r="G54" s="106"/>
      <c r="H54" s="106"/>
      <c r="I54" s="106"/>
      <c r="J54" s="106"/>
      <c r="K54" s="106"/>
      <c r="L54" s="106"/>
      <c r="M54" s="106"/>
      <c r="N54" s="106"/>
      <c r="O54" s="106"/>
      <c r="P54" s="106"/>
      <c r="Q54" s="106"/>
    </row>
    <row r="55" spans="3:17" s="105" customFormat="1" ht="27.75" customHeight="1" x14ac:dyDescent="0.2">
      <c r="C55" s="106"/>
      <c r="D55" s="106"/>
      <c r="E55" s="106"/>
      <c r="F55" s="106"/>
      <c r="G55" s="106"/>
      <c r="H55" s="106"/>
      <c r="I55" s="106"/>
      <c r="J55" s="106"/>
      <c r="K55" s="106"/>
      <c r="L55" s="106"/>
      <c r="M55" s="106"/>
      <c r="N55" s="106"/>
      <c r="O55" s="106"/>
      <c r="P55" s="106"/>
      <c r="Q55" s="106"/>
    </row>
    <row r="56" spans="3:17" s="105" customFormat="1" ht="27.75" customHeight="1" x14ac:dyDescent="0.2">
      <c r="C56" s="106"/>
      <c r="D56" s="106"/>
      <c r="E56" s="106"/>
      <c r="F56" s="106"/>
      <c r="G56" s="106"/>
      <c r="H56" s="106"/>
      <c r="I56" s="106"/>
      <c r="J56" s="106"/>
      <c r="K56" s="106"/>
      <c r="L56" s="106"/>
      <c r="M56" s="106"/>
      <c r="N56" s="106"/>
      <c r="O56" s="106"/>
      <c r="P56" s="106"/>
      <c r="Q56" s="106"/>
    </row>
    <row r="57" spans="3:17" s="105" customFormat="1" ht="27.75" customHeight="1" x14ac:dyDescent="0.2">
      <c r="C57" s="106"/>
      <c r="D57" s="106"/>
      <c r="E57" s="106"/>
      <c r="F57" s="106"/>
      <c r="G57" s="106"/>
      <c r="H57" s="106"/>
      <c r="I57" s="106"/>
      <c r="J57" s="106"/>
      <c r="K57" s="106"/>
      <c r="L57" s="106"/>
      <c r="M57" s="106"/>
      <c r="N57" s="106"/>
      <c r="O57" s="106"/>
      <c r="P57" s="106"/>
      <c r="Q57" s="106"/>
    </row>
    <row r="58" spans="3:17" s="105" customFormat="1" ht="27.75" customHeight="1" x14ac:dyDescent="0.2">
      <c r="C58" s="106"/>
      <c r="D58" s="106"/>
      <c r="E58" s="106"/>
      <c r="F58" s="106"/>
      <c r="G58" s="106"/>
      <c r="H58" s="106"/>
      <c r="I58" s="106"/>
      <c r="J58" s="106"/>
      <c r="K58" s="106"/>
      <c r="L58" s="106"/>
      <c r="M58" s="106"/>
      <c r="N58" s="106"/>
      <c r="O58" s="106"/>
      <c r="P58" s="106"/>
      <c r="Q58" s="106"/>
    </row>
    <row r="59" spans="3:17" s="105" customFormat="1" ht="27.75" customHeight="1" x14ac:dyDescent="0.2">
      <c r="C59" s="106"/>
      <c r="D59" s="106"/>
      <c r="E59" s="106"/>
      <c r="F59" s="106"/>
      <c r="G59" s="106"/>
      <c r="H59" s="106"/>
      <c r="I59" s="106"/>
      <c r="J59" s="106"/>
      <c r="K59" s="106"/>
      <c r="L59" s="106"/>
      <c r="M59" s="106"/>
      <c r="N59" s="106"/>
      <c r="O59" s="106"/>
      <c r="P59" s="106"/>
      <c r="Q59" s="106"/>
    </row>
    <row r="60" spans="3:17" s="105" customFormat="1" ht="27.75" customHeight="1" x14ac:dyDescent="0.2">
      <c r="C60" s="106"/>
      <c r="D60" s="106"/>
      <c r="E60" s="106"/>
      <c r="F60" s="106"/>
      <c r="G60" s="106"/>
      <c r="H60" s="106"/>
      <c r="I60" s="106"/>
      <c r="J60" s="106"/>
      <c r="K60" s="106"/>
      <c r="L60" s="106"/>
      <c r="M60" s="106"/>
      <c r="N60" s="106"/>
      <c r="O60" s="106"/>
      <c r="P60" s="106"/>
      <c r="Q60" s="106"/>
    </row>
    <row r="61" spans="3:17" s="105" customFormat="1" ht="27.75" customHeight="1" x14ac:dyDescent="0.2">
      <c r="C61" s="106"/>
      <c r="D61" s="106"/>
      <c r="E61" s="106"/>
      <c r="F61" s="106"/>
      <c r="G61" s="106"/>
      <c r="H61" s="106"/>
      <c r="I61" s="106"/>
      <c r="J61" s="106"/>
      <c r="K61" s="106"/>
      <c r="L61" s="106"/>
      <c r="M61" s="106"/>
      <c r="N61" s="106"/>
      <c r="O61" s="106"/>
      <c r="P61" s="106"/>
      <c r="Q61" s="106"/>
    </row>
    <row r="62" spans="3:17" s="105" customFormat="1" ht="27.75" customHeight="1" x14ac:dyDescent="0.2">
      <c r="C62" s="106"/>
      <c r="D62" s="106"/>
      <c r="E62" s="106"/>
      <c r="F62" s="106"/>
      <c r="G62" s="106"/>
      <c r="H62" s="106"/>
      <c r="I62" s="106"/>
      <c r="J62" s="106"/>
      <c r="K62" s="106"/>
      <c r="L62" s="106"/>
      <c r="M62" s="106"/>
      <c r="N62" s="106"/>
      <c r="O62" s="106"/>
      <c r="P62" s="106"/>
      <c r="Q62" s="106"/>
    </row>
    <row r="63" spans="3:17" s="105" customFormat="1" ht="27.75" customHeight="1" x14ac:dyDescent="0.2">
      <c r="C63" s="106"/>
      <c r="D63" s="106"/>
      <c r="E63" s="106"/>
      <c r="F63" s="106"/>
      <c r="G63" s="106"/>
      <c r="H63" s="106"/>
      <c r="I63" s="106"/>
      <c r="J63" s="106"/>
      <c r="K63" s="106"/>
      <c r="L63" s="106"/>
      <c r="M63" s="106"/>
      <c r="N63" s="106"/>
      <c r="O63" s="106"/>
      <c r="P63" s="106"/>
      <c r="Q63" s="106"/>
    </row>
    <row r="64" spans="3:17" s="105" customFormat="1" ht="27.75" customHeight="1" x14ac:dyDescent="0.2">
      <c r="C64" s="106"/>
      <c r="D64" s="106"/>
      <c r="E64" s="106"/>
      <c r="F64" s="106"/>
      <c r="G64" s="106"/>
      <c r="H64" s="106"/>
      <c r="I64" s="106"/>
      <c r="J64" s="106"/>
      <c r="K64" s="106"/>
      <c r="L64" s="106"/>
      <c r="M64" s="106"/>
      <c r="N64" s="106"/>
      <c r="O64" s="106"/>
      <c r="P64" s="106"/>
      <c r="Q64" s="106"/>
    </row>
    <row r="65" spans="3:17" s="105" customFormat="1" ht="27.75" customHeight="1" x14ac:dyDescent="0.2">
      <c r="C65" s="106"/>
      <c r="D65" s="106"/>
      <c r="E65" s="106"/>
      <c r="F65" s="106"/>
      <c r="G65" s="106"/>
      <c r="H65" s="106"/>
      <c r="I65" s="106"/>
      <c r="J65" s="106"/>
      <c r="K65" s="106"/>
      <c r="L65" s="106"/>
      <c r="M65" s="106"/>
      <c r="N65" s="106"/>
      <c r="O65" s="106"/>
      <c r="P65" s="106"/>
      <c r="Q65" s="106"/>
    </row>
    <row r="66" spans="3:17" s="105" customFormat="1" ht="27.75" customHeight="1" x14ac:dyDescent="0.2">
      <c r="C66" s="106"/>
      <c r="D66" s="106"/>
      <c r="E66" s="106"/>
      <c r="F66" s="106"/>
      <c r="G66" s="106"/>
      <c r="H66" s="106"/>
      <c r="I66" s="106"/>
      <c r="J66" s="106"/>
      <c r="K66" s="106"/>
      <c r="L66" s="106"/>
      <c r="M66" s="106"/>
      <c r="N66" s="106"/>
      <c r="O66" s="106"/>
      <c r="P66" s="106"/>
      <c r="Q66" s="106"/>
    </row>
    <row r="67" spans="3:17" s="105" customFormat="1" ht="27.75" customHeight="1" x14ac:dyDescent="0.2">
      <c r="C67" s="106"/>
      <c r="D67" s="106"/>
      <c r="E67" s="106"/>
      <c r="F67" s="106"/>
      <c r="G67" s="106"/>
      <c r="H67" s="106"/>
      <c r="I67" s="106"/>
      <c r="J67" s="106"/>
      <c r="K67" s="106"/>
      <c r="L67" s="106"/>
      <c r="M67" s="106"/>
      <c r="N67" s="106"/>
      <c r="O67" s="106"/>
      <c r="P67" s="106"/>
      <c r="Q67" s="106"/>
    </row>
    <row r="68" spans="3:17" s="105" customFormat="1" ht="27.75" customHeight="1" x14ac:dyDescent="0.2">
      <c r="C68" s="106"/>
      <c r="D68" s="106"/>
      <c r="E68" s="106"/>
      <c r="F68" s="106"/>
      <c r="G68" s="106"/>
      <c r="H68" s="106"/>
      <c r="I68" s="106"/>
      <c r="J68" s="106"/>
      <c r="K68" s="106"/>
      <c r="L68" s="106"/>
      <c r="M68" s="106"/>
      <c r="N68" s="106"/>
      <c r="O68" s="106"/>
      <c r="P68" s="106"/>
      <c r="Q68" s="106"/>
    </row>
    <row r="69" spans="3:17" s="105" customFormat="1" ht="27.75" customHeight="1" x14ac:dyDescent="0.2">
      <c r="C69" s="106"/>
      <c r="D69" s="106"/>
      <c r="E69" s="106"/>
      <c r="F69" s="106"/>
      <c r="G69" s="106"/>
      <c r="H69" s="106"/>
      <c r="I69" s="106"/>
      <c r="J69" s="106"/>
      <c r="K69" s="106"/>
      <c r="L69" s="106"/>
      <c r="M69" s="106"/>
      <c r="N69" s="106"/>
      <c r="O69" s="106"/>
      <c r="P69" s="106"/>
      <c r="Q69" s="106"/>
    </row>
    <row r="70" spans="3:17" s="105" customFormat="1" ht="27.75" customHeight="1" x14ac:dyDescent="0.2">
      <c r="C70" s="106"/>
      <c r="D70" s="106"/>
      <c r="E70" s="106"/>
      <c r="F70" s="106"/>
      <c r="G70" s="106"/>
      <c r="H70" s="106"/>
      <c r="I70" s="106"/>
      <c r="J70" s="106"/>
      <c r="K70" s="106"/>
      <c r="L70" s="106"/>
      <c r="M70" s="106"/>
      <c r="N70" s="106"/>
      <c r="O70" s="106"/>
      <c r="P70" s="106"/>
      <c r="Q70" s="106"/>
    </row>
    <row r="71" spans="3:17" s="105" customFormat="1" ht="27.75" customHeight="1" x14ac:dyDescent="0.2">
      <c r="C71" s="106"/>
      <c r="D71" s="106"/>
      <c r="E71" s="106"/>
      <c r="F71" s="106"/>
      <c r="G71" s="106"/>
      <c r="H71" s="106"/>
      <c r="I71" s="106"/>
      <c r="J71" s="106"/>
      <c r="K71" s="106"/>
      <c r="L71" s="106"/>
      <c r="M71" s="106"/>
      <c r="N71" s="106"/>
      <c r="O71" s="106"/>
      <c r="P71" s="106"/>
      <c r="Q71" s="106"/>
    </row>
    <row r="72" spans="3:17" s="105" customFormat="1" ht="27.75" customHeight="1" x14ac:dyDescent="0.2">
      <c r="C72" s="106"/>
      <c r="D72" s="106"/>
      <c r="E72" s="106"/>
      <c r="F72" s="106"/>
      <c r="G72" s="106"/>
      <c r="H72" s="106"/>
      <c r="I72" s="106"/>
      <c r="J72" s="106"/>
      <c r="K72" s="106"/>
      <c r="L72" s="106"/>
      <c r="M72" s="106"/>
      <c r="N72" s="106"/>
      <c r="O72" s="106"/>
      <c r="P72" s="106"/>
      <c r="Q72" s="106"/>
    </row>
    <row r="73" spans="3:17" s="105" customFormat="1" ht="27.75" customHeight="1" x14ac:dyDescent="0.2">
      <c r="C73" s="106"/>
      <c r="D73" s="106"/>
      <c r="E73" s="106"/>
      <c r="F73" s="106"/>
      <c r="G73" s="106"/>
      <c r="H73" s="106"/>
      <c r="I73" s="106"/>
      <c r="J73" s="106"/>
      <c r="K73" s="106"/>
      <c r="L73" s="106"/>
      <c r="M73" s="106"/>
      <c r="N73" s="106"/>
      <c r="O73" s="106"/>
      <c r="P73" s="106"/>
      <c r="Q73" s="106"/>
    </row>
    <row r="74" spans="3:17" s="105" customFormat="1" ht="27.75" customHeight="1" x14ac:dyDescent="0.2">
      <c r="C74" s="106"/>
      <c r="D74" s="106"/>
      <c r="E74" s="106"/>
      <c r="F74" s="106"/>
      <c r="G74" s="106"/>
      <c r="H74" s="106"/>
      <c r="I74" s="106"/>
      <c r="J74" s="106"/>
      <c r="K74" s="106"/>
      <c r="L74" s="106"/>
      <c r="M74" s="106"/>
      <c r="N74" s="106"/>
      <c r="O74" s="106"/>
      <c r="P74" s="106"/>
      <c r="Q74" s="106"/>
    </row>
    <row r="75" spans="3:17" s="105" customFormat="1" ht="27.75" customHeight="1" x14ac:dyDescent="0.2">
      <c r="C75" s="106"/>
      <c r="D75" s="106"/>
      <c r="E75" s="106"/>
      <c r="F75" s="106"/>
      <c r="G75" s="106"/>
      <c r="H75" s="106"/>
      <c r="I75" s="106"/>
      <c r="J75" s="106"/>
      <c r="K75" s="106"/>
      <c r="L75" s="106"/>
      <c r="M75" s="106"/>
      <c r="N75" s="106"/>
      <c r="O75" s="106"/>
      <c r="P75" s="106"/>
      <c r="Q75" s="106"/>
    </row>
    <row r="76" spans="3:17" s="105" customFormat="1" ht="27.75" customHeight="1" x14ac:dyDescent="0.2">
      <c r="C76" s="106"/>
      <c r="D76" s="106"/>
      <c r="E76" s="106"/>
      <c r="F76" s="106"/>
      <c r="G76" s="106"/>
      <c r="H76" s="106"/>
      <c r="I76" s="106"/>
      <c r="J76" s="106"/>
      <c r="K76" s="106"/>
      <c r="L76" s="106"/>
      <c r="M76" s="106"/>
      <c r="N76" s="106"/>
      <c r="O76" s="106"/>
      <c r="P76" s="106"/>
      <c r="Q76" s="106"/>
    </row>
    <row r="77" spans="3:17" s="105" customFormat="1" ht="27.75" customHeight="1" x14ac:dyDescent="0.2">
      <c r="C77" s="106"/>
      <c r="D77" s="106"/>
      <c r="E77" s="106"/>
      <c r="F77" s="106"/>
      <c r="G77" s="106"/>
      <c r="H77" s="106"/>
      <c r="I77" s="106"/>
      <c r="J77" s="106"/>
      <c r="K77" s="106"/>
      <c r="L77" s="106"/>
      <c r="M77" s="106"/>
      <c r="N77" s="106"/>
      <c r="O77" s="106"/>
      <c r="P77" s="106"/>
      <c r="Q77" s="106"/>
    </row>
  </sheetData>
  <mergeCells count="107">
    <mergeCell ref="B2:D3"/>
    <mergeCell ref="E3:N3"/>
    <mergeCell ref="P8:Q8"/>
    <mergeCell ref="R8:T8"/>
    <mergeCell ref="E2:N2"/>
    <mergeCell ref="O2:Q2"/>
    <mergeCell ref="R2:T2"/>
    <mergeCell ref="R5:T5"/>
    <mergeCell ref="E6:N6"/>
    <mergeCell ref="P6:Q6"/>
    <mergeCell ref="R6:T6"/>
    <mergeCell ref="E7:N7"/>
    <mergeCell ref="P7:Q7"/>
    <mergeCell ref="R7:T7"/>
    <mergeCell ref="B4:D4"/>
    <mergeCell ref="E4:N4"/>
    <mergeCell ref="P4:Q4"/>
    <mergeCell ref="B5:B8"/>
    <mergeCell ref="E5:N5"/>
    <mergeCell ref="P5:Q5"/>
    <mergeCell ref="E8:N8"/>
    <mergeCell ref="B9:B12"/>
    <mergeCell ref="E9:N9"/>
    <mergeCell ref="P9:Q9"/>
    <mergeCell ref="E10:N10"/>
    <mergeCell ref="P10:Q10"/>
    <mergeCell ref="E11:N11"/>
    <mergeCell ref="P11:Q11"/>
    <mergeCell ref="E12:N12"/>
    <mergeCell ref="P12:Q12"/>
    <mergeCell ref="O9:O12"/>
    <mergeCell ref="R15:T15"/>
    <mergeCell ref="E17:N17"/>
    <mergeCell ref="R17:T17"/>
    <mergeCell ref="E18:N18"/>
    <mergeCell ref="P16:Q16"/>
    <mergeCell ref="R16:T16"/>
    <mergeCell ref="E16:N16"/>
    <mergeCell ref="P28:Q28"/>
    <mergeCell ref="P27:Q27"/>
    <mergeCell ref="P19:Q23"/>
    <mergeCell ref="O28:O29"/>
    <mergeCell ref="R13:T13"/>
    <mergeCell ref="E14:N14"/>
    <mergeCell ref="R14:T14"/>
    <mergeCell ref="E15:F15"/>
    <mergeCell ref="G15:H15"/>
    <mergeCell ref="P15:Q15"/>
    <mergeCell ref="J28:K28"/>
    <mergeCell ref="M28:N28"/>
    <mergeCell ref="E19:J19"/>
    <mergeCell ref="E23:J23"/>
    <mergeCell ref="E20:J20"/>
    <mergeCell ref="K20:L20"/>
    <mergeCell ref="F25:G25"/>
    <mergeCell ref="E35:N35"/>
    <mergeCell ref="E36:N36"/>
    <mergeCell ref="P36:Q36"/>
    <mergeCell ref="O24:O25"/>
    <mergeCell ref="P24:Q25"/>
    <mergeCell ref="B13:B36"/>
    <mergeCell ref="E13:N13"/>
    <mergeCell ref="P26:Q26"/>
    <mergeCell ref="E28:G29"/>
    <mergeCell ref="H28:I28"/>
    <mergeCell ref="E33:G33"/>
    <mergeCell ref="J33:L33"/>
    <mergeCell ref="P33:Q33"/>
    <mergeCell ref="H29:I29"/>
    <mergeCell ref="J29:K29"/>
    <mergeCell ref="E34:N34"/>
    <mergeCell ref="P34:Q34"/>
    <mergeCell ref="R33:T33"/>
    <mergeCell ref="M29:N29"/>
    <mergeCell ref="P29:Q29"/>
    <mergeCell ref="R29:T29"/>
    <mergeCell ref="E30:N30"/>
    <mergeCell ref="P30:Q30"/>
    <mergeCell ref="E31:N31"/>
    <mergeCell ref="P31:Q31"/>
    <mergeCell ref="E32:N32"/>
    <mergeCell ref="P32:Q32"/>
    <mergeCell ref="E24:G24"/>
    <mergeCell ref="H24:N25"/>
    <mergeCell ref="D19:D23"/>
    <mergeCell ref="K19:L19"/>
    <mergeCell ref="K23:L23"/>
    <mergeCell ref="M19:N19"/>
    <mergeCell ref="M23:N23"/>
    <mergeCell ref="C19:C23"/>
    <mergeCell ref="E27:I27"/>
    <mergeCell ref="J27:K27"/>
    <mergeCell ref="L27:N27"/>
    <mergeCell ref="K21:L21"/>
    <mergeCell ref="K22:L22"/>
    <mergeCell ref="E21:J21"/>
    <mergeCell ref="E22:J22"/>
    <mergeCell ref="E26:N26"/>
    <mergeCell ref="D24:D25"/>
    <mergeCell ref="R26:T26"/>
    <mergeCell ref="R18:T18"/>
    <mergeCell ref="R23:T23"/>
    <mergeCell ref="M20:N20"/>
    <mergeCell ref="M21:N21"/>
    <mergeCell ref="M22:N22"/>
    <mergeCell ref="O19:O23"/>
    <mergeCell ref="R24:T25"/>
  </mergeCells>
  <phoneticPr fontId="1"/>
  <conditionalFormatting sqref="R13:T13">
    <cfRule type="expression" dxfId="634" priority="24">
      <formula>$R$13="OK"</formula>
    </cfRule>
    <cfRule type="cellIs" dxfId="633" priority="28" operator="equal">
      <formula>"50文字以内で入力してください。"</formula>
    </cfRule>
  </conditionalFormatting>
  <conditionalFormatting sqref="R14:T14">
    <cfRule type="expression" dxfId="632" priority="23">
      <formula>$R$14="OK"</formula>
    </cfRule>
    <cfRule type="cellIs" dxfId="631" priority="27" operator="equal">
      <formula>"50文字以内で入力してください。"</formula>
    </cfRule>
  </conditionalFormatting>
  <conditionalFormatting sqref="R17:T17 R23:R24">
    <cfRule type="expression" dxfId="630" priority="22">
      <formula>$R$17="OK"</formula>
    </cfRule>
    <cfRule type="cellIs" dxfId="629" priority="26" operator="equal">
      <formula>"50文字以内で入力してください。"</formula>
    </cfRule>
  </conditionalFormatting>
  <conditionalFormatting sqref="R18:R22">
    <cfRule type="cellIs" dxfId="628" priority="25" operator="equal">
      <formula>"50文字以内で入力してください。"</formula>
    </cfRule>
  </conditionalFormatting>
  <conditionalFormatting sqref="R18:T22">
    <cfRule type="expression" dxfId="627" priority="21">
      <formula>$R$18="OK"</formula>
    </cfRule>
  </conditionalFormatting>
  <conditionalFormatting sqref="R26:R27">
    <cfRule type="expression" dxfId="626" priority="17">
      <formula>$R$26="OK"</formula>
    </cfRule>
    <cfRule type="cellIs" dxfId="625" priority="18" operator="equal">
      <formula>"50文字以内で入力してください。"</formula>
    </cfRule>
  </conditionalFormatting>
  <conditionalFormatting sqref="R33:T33">
    <cfRule type="expression" dxfId="624" priority="15">
      <formula>$R$33="OK"</formula>
    </cfRule>
    <cfRule type="cellIs" dxfId="623" priority="16" operator="equal">
      <formula>"50文字以内で入力してください。"</formula>
    </cfRule>
  </conditionalFormatting>
  <conditionalFormatting sqref="R15:T15">
    <cfRule type="expression" dxfId="622" priority="13">
      <formula>$R$15="OK"</formula>
    </cfRule>
    <cfRule type="cellIs" dxfId="621" priority="14" operator="equal">
      <formula>"50文字以内で入力してください。"</formula>
    </cfRule>
  </conditionalFormatting>
  <conditionalFormatting sqref="R2:T4">
    <cfRule type="cellIs" dxfId="620" priority="12" operator="equal">
      <formula>"未記入の入力項目がございます。"</formula>
    </cfRule>
  </conditionalFormatting>
  <conditionalFormatting sqref="R29:T29">
    <cfRule type="expression" dxfId="619" priority="11">
      <formula>$E$28="①通年取扱い"</formula>
    </cfRule>
  </conditionalFormatting>
  <conditionalFormatting sqref="E13">
    <cfRule type="expression" dxfId="618" priority="9">
      <formula>$P$13&gt;51</formula>
    </cfRule>
  </conditionalFormatting>
  <conditionalFormatting sqref="E14">
    <cfRule type="expression" dxfId="617" priority="10">
      <formula>$P$14&gt;17</formula>
    </cfRule>
  </conditionalFormatting>
  <conditionalFormatting sqref="E17:N17">
    <cfRule type="expression" dxfId="616" priority="8">
      <formula>$P$17&gt;51</formula>
    </cfRule>
  </conditionalFormatting>
  <conditionalFormatting sqref="P13">
    <cfRule type="cellIs" dxfId="615" priority="7" operator="greaterThan">
      <formula>51</formula>
    </cfRule>
  </conditionalFormatting>
  <conditionalFormatting sqref="P14">
    <cfRule type="cellIs" dxfId="614" priority="6" operator="greaterThan">
      <formula>17</formula>
    </cfRule>
  </conditionalFormatting>
  <conditionalFormatting sqref="P17">
    <cfRule type="cellIs" dxfId="613" priority="5" operator="greaterThan">
      <formula>51</formula>
    </cfRule>
  </conditionalFormatting>
  <conditionalFormatting sqref="P18">
    <cfRule type="cellIs" dxfId="612" priority="4" operator="greaterThan">
      <formula>501</formula>
    </cfRule>
  </conditionalFormatting>
  <conditionalFormatting sqref="P35">
    <cfRule type="cellIs" dxfId="611" priority="3" operator="greaterThan">
      <formula>501</formula>
    </cfRule>
  </conditionalFormatting>
  <conditionalFormatting sqref="R16:T16">
    <cfRule type="expression" dxfId="610" priority="1">
      <formula>$R$15="OK"</formula>
    </cfRule>
    <cfRule type="cellIs" dxfId="609" priority="2" operator="equal">
      <formula>"50文字以内で入力してください。"</formula>
    </cfRule>
  </conditionalFormatting>
  <dataValidations count="12">
    <dataValidation type="list" allowBlank="1" showInputMessage="1" showErrorMessage="1" sqref="E36:N36">
      <formula1>"右の▼から選択してください,加入済,未加入,"</formula1>
    </dataValidation>
    <dataValidation type="list" allowBlank="1" showInputMessage="1" showErrorMessage="1" sqref="F25:G25">
      <formula1>"右の▼から選択してください,日,ヶ月,年,"</formula1>
    </dataValidation>
    <dataValidation type="list" allowBlank="1" showInputMessage="1" showErrorMessage="1" sqref="E24:G24">
      <formula1>"右の▼から選択してください,賞味期限,消費期限,使用期限,提供期限,その他,"</formula1>
    </dataValidation>
    <dataValidation type="list" allowBlank="1" showInputMessage="1" showErrorMessage="1" sqref="E32:N32">
      <formula1>"右の▼から選択してください,①60cmサイズ,②80cmサイズ,③100cmサイズ,④140cmサイズ,⑤160cmサイズ,⑥160～260cmサイズ,"</formula1>
    </dataValidation>
    <dataValidation type="list" allowBlank="1" showInputMessage="1" showErrorMessage="1" sqref="E31:N31">
      <formula1>"右の▼から選択してください,①～2kg未満,②2kg～5kg未満,③5kg～10kg未満,④10kg～20kg未満,⑤20kg～30kg未満,⑥30kg～50kg未満,"</formula1>
    </dataValidation>
    <dataValidation type="list" allowBlank="1" showInputMessage="1" showErrorMessage="1" sqref="E30:N30">
      <formula1>"右の▼から選択してください,①通常便,②冷蔵便,③冷凍便"</formula1>
    </dataValidation>
    <dataValidation type="date" allowBlank="1" showInputMessage="1" showErrorMessage="1" error="2017/1/1以降の日付を入力してください。" sqref="J28:K29 M28:N29">
      <formula1>42736</formula1>
      <formula2>73050</formula2>
    </dataValidation>
    <dataValidation type="list" allowBlank="1" showInputMessage="1" showErrorMessage="1" sqref="E28:G29">
      <formula1>"右の▼から選択してください,①通年取扱い,②季節限定取扱い,"</formula1>
    </dataValidation>
    <dataValidation type="list" allowBlank="1" showInputMessage="1" showErrorMessage="1" sqref="K19:K23">
      <formula1>"右の▼から選択してください,原産地,製造地,加工地,宿泊地,サービス提供地"</formula1>
    </dataValidation>
    <dataValidation allowBlank="1" showInputMessage="1" error="2017/1/1以降の日付を入力してください。" sqref="O28"/>
    <dataValidation type="whole" allowBlank="1" showInputMessage="1" showErrorMessage="1" error="5日以降の数字を入力してください。" sqref="J27:K27">
      <formula1>4</formula1>
      <formula2>30</formula2>
    </dataValidation>
    <dataValidation type="list" allowBlank="1" showInputMessage="1" showErrorMessage="1" error="プルダウンで選択してください" sqref="E16:N16">
      <formula1>"　対象　,　対象外　"</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36" min="1" max="15" man="1"/>
  </rowBreaks>
  <colBreaks count="1" manualBreakCount="1">
    <brk id="1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79998168889431442"/>
    <pageSetUpPr fitToPage="1"/>
  </sheetPr>
  <dimension ref="B1:T77"/>
  <sheetViews>
    <sheetView showZeros="0" zoomScale="80" zoomScaleNormal="80" workbookViewId="0">
      <pane xSplit="4" ySplit="4" topLeftCell="E5" activePane="bottomRight" state="frozen"/>
      <selection activeCell="A2" sqref="A2"/>
      <selection pane="topRight" activeCell="A2" sqref="A2"/>
      <selection pane="bottomLeft" activeCell="A2" sqref="A2"/>
      <selection pane="bottomRight" activeCell="A2" sqref="A2"/>
    </sheetView>
  </sheetViews>
  <sheetFormatPr defaultRowHeight="13.2" x14ac:dyDescent="0.2"/>
  <cols>
    <col min="1" max="1" width="1.6640625" style="106" customWidth="1"/>
    <col min="2" max="2" width="5.44140625" style="105" customWidth="1"/>
    <col min="3" max="3" width="5.44140625" style="106" customWidth="1"/>
    <col min="4" max="4" width="39.109375" style="106" customWidth="1"/>
    <col min="5" max="13" width="7.6640625" style="106" customWidth="1"/>
    <col min="14" max="14" width="12.109375" style="106" customWidth="1"/>
    <col min="15" max="15" width="69.109375" style="106" customWidth="1"/>
    <col min="16" max="16" width="5.33203125" style="106" customWidth="1"/>
    <col min="17" max="17" width="13.109375" style="106" customWidth="1"/>
    <col min="18" max="18" width="6" style="106" customWidth="1"/>
    <col min="19" max="16384" width="8.88671875" style="106"/>
  </cols>
  <sheetData>
    <row r="1" spans="2:20" ht="9" customHeight="1" x14ac:dyDescent="0.2">
      <c r="B1" s="147"/>
      <c r="C1" s="148"/>
      <c r="D1" s="148"/>
      <c r="E1" s="148"/>
      <c r="F1" s="148"/>
      <c r="G1" s="148"/>
      <c r="H1" s="148"/>
      <c r="I1" s="148"/>
      <c r="J1" s="148"/>
      <c r="K1" s="148"/>
      <c r="L1" s="148"/>
      <c r="M1" s="148"/>
      <c r="N1" s="148"/>
      <c r="O1" s="148"/>
      <c r="P1" s="148"/>
      <c r="Q1" s="148"/>
    </row>
    <row r="2" spans="2:20" ht="42" customHeight="1" x14ac:dyDescent="0.2">
      <c r="B2" s="354" t="s">
        <v>188</v>
      </c>
      <c r="C2" s="354"/>
      <c r="D2" s="354"/>
      <c r="E2" s="483" t="s">
        <v>229</v>
      </c>
      <c r="F2" s="483"/>
      <c r="G2" s="483"/>
      <c r="H2" s="483"/>
      <c r="I2" s="484">
        <f>お礼品登録シート1!$I$2</f>
        <v>0</v>
      </c>
      <c r="J2" s="484"/>
      <c r="K2" s="484"/>
      <c r="L2" s="484"/>
      <c r="M2" s="484"/>
      <c r="N2" s="202"/>
      <c r="O2" s="351"/>
      <c r="P2" s="352"/>
      <c r="Q2" s="352"/>
      <c r="R2" s="353"/>
      <c r="S2" s="353"/>
      <c r="T2" s="353"/>
    </row>
    <row r="3" spans="2:20" ht="42" customHeight="1" x14ac:dyDescent="0.2">
      <c r="B3" s="355"/>
      <c r="C3" s="355"/>
      <c r="D3" s="355"/>
      <c r="E3" s="481" t="s">
        <v>244</v>
      </c>
      <c r="F3" s="482"/>
      <c r="G3" s="482"/>
      <c r="H3" s="482"/>
      <c r="I3" s="482"/>
      <c r="J3" s="482"/>
      <c r="K3" s="482"/>
      <c r="L3" s="482"/>
      <c r="M3" s="482"/>
      <c r="N3" s="482"/>
      <c r="O3" s="482"/>
      <c r="P3" s="149"/>
      <c r="Q3" s="149"/>
      <c r="R3" s="203"/>
      <c r="S3" s="203"/>
      <c r="T3" s="203"/>
    </row>
    <row r="4" spans="2:20" ht="33" customHeight="1" x14ac:dyDescent="0.2">
      <c r="B4" s="334" t="s">
        <v>158</v>
      </c>
      <c r="C4" s="335"/>
      <c r="D4" s="335"/>
      <c r="E4" s="335" t="s">
        <v>160</v>
      </c>
      <c r="F4" s="335"/>
      <c r="G4" s="335"/>
      <c r="H4" s="335"/>
      <c r="I4" s="335"/>
      <c r="J4" s="335"/>
      <c r="K4" s="335"/>
      <c r="L4" s="335"/>
      <c r="M4" s="335"/>
      <c r="N4" s="335"/>
      <c r="O4" s="150" t="s">
        <v>162</v>
      </c>
      <c r="P4" s="336" t="s">
        <v>173</v>
      </c>
      <c r="Q4" s="337"/>
      <c r="R4" s="114"/>
      <c r="S4" s="203"/>
      <c r="T4" s="203"/>
    </row>
    <row r="5" spans="2:20" ht="24.9" customHeight="1" x14ac:dyDescent="0.2">
      <c r="B5" s="280" t="s">
        <v>163</v>
      </c>
      <c r="C5" s="110">
        <v>1</v>
      </c>
      <c r="D5" s="116" t="s">
        <v>251</v>
      </c>
      <c r="E5" s="521">
        <f>お礼品登録シート1!$E$5</f>
        <v>0</v>
      </c>
      <c r="F5" s="522"/>
      <c r="G5" s="522"/>
      <c r="H5" s="522"/>
      <c r="I5" s="522"/>
      <c r="J5" s="522"/>
      <c r="K5" s="522"/>
      <c r="L5" s="522"/>
      <c r="M5" s="522"/>
      <c r="N5" s="523"/>
      <c r="O5" s="117" t="s">
        <v>245</v>
      </c>
      <c r="P5" s="342" t="s">
        <v>165</v>
      </c>
      <c r="Q5" s="343"/>
      <c r="R5" s="332"/>
      <c r="S5" s="333"/>
      <c r="T5" s="333"/>
    </row>
    <row r="6" spans="2:20" ht="24.9" customHeight="1" x14ac:dyDescent="0.2">
      <c r="B6" s="280"/>
      <c r="C6" s="109">
        <v>2</v>
      </c>
      <c r="D6" s="112" t="s">
        <v>159</v>
      </c>
      <c r="E6" s="524">
        <f>お礼品登録シート1!$E$6</f>
        <v>0</v>
      </c>
      <c r="F6" s="525"/>
      <c r="G6" s="525"/>
      <c r="H6" s="525"/>
      <c r="I6" s="525"/>
      <c r="J6" s="525"/>
      <c r="K6" s="525"/>
      <c r="L6" s="525"/>
      <c r="M6" s="525"/>
      <c r="N6" s="526"/>
      <c r="O6" s="118"/>
      <c r="P6" s="330" t="s">
        <v>165</v>
      </c>
      <c r="Q6" s="331"/>
      <c r="R6" s="332"/>
      <c r="S6" s="333"/>
      <c r="T6" s="333"/>
    </row>
    <row r="7" spans="2:20" ht="24.9" customHeight="1" x14ac:dyDescent="0.2">
      <c r="B7" s="280"/>
      <c r="C7" s="109">
        <v>3</v>
      </c>
      <c r="D7" s="112" t="s">
        <v>175</v>
      </c>
      <c r="E7" s="524">
        <f>お礼品登録シート1!$E$7</f>
        <v>0</v>
      </c>
      <c r="F7" s="525"/>
      <c r="G7" s="525"/>
      <c r="H7" s="525"/>
      <c r="I7" s="525"/>
      <c r="J7" s="525"/>
      <c r="K7" s="525"/>
      <c r="L7" s="525"/>
      <c r="M7" s="525"/>
      <c r="N7" s="526"/>
      <c r="O7" s="118"/>
      <c r="P7" s="330" t="s">
        <v>165</v>
      </c>
      <c r="Q7" s="331"/>
      <c r="R7" s="332"/>
      <c r="S7" s="333"/>
      <c r="T7" s="333"/>
    </row>
    <row r="8" spans="2:20" ht="24.9" customHeight="1" thickBot="1" x14ac:dyDescent="0.25">
      <c r="B8" s="338"/>
      <c r="C8" s="111">
        <v>4</v>
      </c>
      <c r="D8" s="113" t="s">
        <v>55</v>
      </c>
      <c r="E8" s="518">
        <f>お礼品登録シート1!$E$8</f>
        <v>0</v>
      </c>
      <c r="F8" s="519"/>
      <c r="G8" s="519"/>
      <c r="H8" s="519"/>
      <c r="I8" s="519"/>
      <c r="J8" s="519"/>
      <c r="K8" s="519"/>
      <c r="L8" s="519"/>
      <c r="M8" s="519"/>
      <c r="N8" s="520"/>
      <c r="O8" s="119"/>
      <c r="P8" s="347" t="s">
        <v>165</v>
      </c>
      <c r="Q8" s="348"/>
      <c r="R8" s="332"/>
      <c r="S8" s="333"/>
      <c r="T8" s="333"/>
    </row>
    <row r="9" spans="2:20" ht="24.9" customHeight="1" thickTop="1" x14ac:dyDescent="0.2">
      <c r="B9" s="307" t="s">
        <v>161</v>
      </c>
      <c r="C9" s="127">
        <v>5</v>
      </c>
      <c r="D9" s="132" t="s">
        <v>43</v>
      </c>
      <c r="E9" s="309"/>
      <c r="F9" s="310"/>
      <c r="G9" s="310"/>
      <c r="H9" s="310"/>
      <c r="I9" s="310"/>
      <c r="J9" s="310"/>
      <c r="K9" s="310"/>
      <c r="L9" s="310"/>
      <c r="M9" s="310"/>
      <c r="N9" s="311"/>
      <c r="O9" s="324" t="s">
        <v>235</v>
      </c>
      <c r="P9" s="312" t="s">
        <v>165</v>
      </c>
      <c r="Q9" s="313"/>
      <c r="R9" s="204"/>
      <c r="S9" s="205"/>
      <c r="T9" s="205"/>
    </row>
    <row r="10" spans="2:20" ht="24.9" customHeight="1" x14ac:dyDescent="0.2">
      <c r="B10" s="280"/>
      <c r="C10" s="128">
        <v>6</v>
      </c>
      <c r="D10" s="133" t="s">
        <v>44</v>
      </c>
      <c r="E10" s="314"/>
      <c r="F10" s="315"/>
      <c r="G10" s="315"/>
      <c r="H10" s="315"/>
      <c r="I10" s="315"/>
      <c r="J10" s="315"/>
      <c r="K10" s="315"/>
      <c r="L10" s="315"/>
      <c r="M10" s="315"/>
      <c r="N10" s="316"/>
      <c r="O10" s="325"/>
      <c r="P10" s="317" t="s">
        <v>165</v>
      </c>
      <c r="Q10" s="318"/>
      <c r="R10" s="204"/>
      <c r="S10" s="205"/>
      <c r="T10" s="205"/>
    </row>
    <row r="11" spans="2:20" ht="24.9" customHeight="1" x14ac:dyDescent="0.2">
      <c r="B11" s="280"/>
      <c r="C11" s="128">
        <v>7</v>
      </c>
      <c r="D11" s="133" t="s">
        <v>45</v>
      </c>
      <c r="E11" s="314"/>
      <c r="F11" s="315"/>
      <c r="G11" s="315"/>
      <c r="H11" s="315"/>
      <c r="I11" s="315"/>
      <c r="J11" s="315"/>
      <c r="K11" s="315"/>
      <c r="L11" s="315"/>
      <c r="M11" s="315"/>
      <c r="N11" s="316"/>
      <c r="O11" s="325"/>
      <c r="P11" s="317" t="s">
        <v>165</v>
      </c>
      <c r="Q11" s="318"/>
      <c r="R11" s="204"/>
      <c r="S11" s="205"/>
      <c r="T11" s="205"/>
    </row>
    <row r="12" spans="2:20" ht="24.9" customHeight="1" thickBot="1" x14ac:dyDescent="0.25">
      <c r="B12" s="308"/>
      <c r="C12" s="129">
        <v>8</v>
      </c>
      <c r="D12" s="134" t="s">
        <v>46</v>
      </c>
      <c r="E12" s="319"/>
      <c r="F12" s="320"/>
      <c r="G12" s="320"/>
      <c r="H12" s="320"/>
      <c r="I12" s="320"/>
      <c r="J12" s="320"/>
      <c r="K12" s="320"/>
      <c r="L12" s="320"/>
      <c r="M12" s="320"/>
      <c r="N12" s="321"/>
      <c r="O12" s="326"/>
      <c r="P12" s="322" t="s">
        <v>165</v>
      </c>
      <c r="Q12" s="323"/>
      <c r="R12" s="115"/>
      <c r="S12" s="107"/>
      <c r="T12" s="107"/>
    </row>
    <row r="13" spans="2:20" ht="40.200000000000003" thickTop="1" x14ac:dyDescent="0.2">
      <c r="B13" s="279" t="s">
        <v>174</v>
      </c>
      <c r="C13" s="130">
        <v>9</v>
      </c>
      <c r="D13" s="137" t="s">
        <v>218</v>
      </c>
      <c r="E13" s="282"/>
      <c r="F13" s="283"/>
      <c r="G13" s="283"/>
      <c r="H13" s="283"/>
      <c r="I13" s="283"/>
      <c r="J13" s="283"/>
      <c r="K13" s="283"/>
      <c r="L13" s="283"/>
      <c r="M13" s="283"/>
      <c r="N13" s="284"/>
      <c r="O13" s="167" t="s">
        <v>240</v>
      </c>
      <c r="P13" s="124">
        <f>LEN(E13)</f>
        <v>0</v>
      </c>
      <c r="Q13" s="120" t="s">
        <v>166</v>
      </c>
      <c r="R13" s="217"/>
      <c r="S13" s="218"/>
      <c r="T13" s="218"/>
    </row>
    <row r="14" spans="2:20" ht="24.9" customHeight="1" x14ac:dyDescent="0.2">
      <c r="B14" s="280"/>
      <c r="C14" s="128">
        <v>10</v>
      </c>
      <c r="D14" s="209" t="s">
        <v>164</v>
      </c>
      <c r="E14" s="267"/>
      <c r="F14" s="268"/>
      <c r="G14" s="297"/>
      <c r="H14" s="297"/>
      <c r="I14" s="297"/>
      <c r="J14" s="297"/>
      <c r="K14" s="297"/>
      <c r="L14" s="297"/>
      <c r="M14" s="297"/>
      <c r="N14" s="298"/>
      <c r="O14" s="121"/>
      <c r="P14" s="125">
        <f>LEN(E14)</f>
        <v>0</v>
      </c>
      <c r="Q14" s="122" t="s">
        <v>167</v>
      </c>
      <c r="R14" s="217"/>
      <c r="S14" s="218"/>
      <c r="T14" s="218"/>
    </row>
    <row r="15" spans="2:20" ht="24.9" customHeight="1" x14ac:dyDescent="0.2">
      <c r="B15" s="280"/>
      <c r="C15" s="128">
        <v>11</v>
      </c>
      <c r="D15" s="209" t="s">
        <v>179</v>
      </c>
      <c r="E15" s="487" t="s">
        <v>187</v>
      </c>
      <c r="F15" s="488"/>
      <c r="G15" s="301"/>
      <c r="H15" s="301"/>
      <c r="I15" s="485" t="s">
        <v>177</v>
      </c>
      <c r="J15" s="485"/>
      <c r="K15" s="485"/>
      <c r="L15" s="485"/>
      <c r="M15" s="485"/>
      <c r="N15" s="486"/>
      <c r="O15" s="208" t="s">
        <v>184</v>
      </c>
      <c r="P15" s="264" t="s">
        <v>165</v>
      </c>
      <c r="Q15" s="265"/>
      <c r="R15" s="217"/>
      <c r="S15" s="218"/>
      <c r="T15" s="218"/>
    </row>
    <row r="16" spans="2:20" ht="24.9" customHeight="1" x14ac:dyDescent="0.2">
      <c r="B16" s="280"/>
      <c r="C16" s="128">
        <v>12</v>
      </c>
      <c r="D16" s="209" t="s">
        <v>256</v>
      </c>
      <c r="E16" s="304"/>
      <c r="F16" s="305"/>
      <c r="G16" s="305"/>
      <c r="H16" s="305"/>
      <c r="I16" s="305"/>
      <c r="J16" s="305"/>
      <c r="K16" s="305"/>
      <c r="L16" s="305"/>
      <c r="M16" s="305"/>
      <c r="N16" s="306"/>
      <c r="O16" s="208" t="s">
        <v>259</v>
      </c>
      <c r="P16" s="264" t="s">
        <v>165</v>
      </c>
      <c r="Q16" s="265"/>
      <c r="R16" s="217"/>
      <c r="S16" s="218"/>
      <c r="T16" s="218"/>
    </row>
    <row r="17" spans="2:20" ht="60.75" customHeight="1" x14ac:dyDescent="0.2">
      <c r="B17" s="280"/>
      <c r="C17" s="128">
        <v>13</v>
      </c>
      <c r="D17" s="209" t="s">
        <v>219</v>
      </c>
      <c r="E17" s="267"/>
      <c r="F17" s="268"/>
      <c r="G17" s="302"/>
      <c r="H17" s="302"/>
      <c r="I17" s="302"/>
      <c r="J17" s="302"/>
      <c r="K17" s="302"/>
      <c r="L17" s="302"/>
      <c r="M17" s="302"/>
      <c r="N17" s="303"/>
      <c r="O17" s="121" t="s">
        <v>236</v>
      </c>
      <c r="P17" s="125">
        <f>LEN(E17)</f>
        <v>0</v>
      </c>
      <c r="Q17" s="122" t="s">
        <v>166</v>
      </c>
      <c r="R17" s="217"/>
      <c r="S17" s="218"/>
      <c r="T17" s="218"/>
    </row>
    <row r="18" spans="2:20" ht="130.65" customHeight="1" x14ac:dyDescent="0.2">
      <c r="B18" s="280"/>
      <c r="C18" s="128">
        <v>14</v>
      </c>
      <c r="D18" s="209" t="s">
        <v>220</v>
      </c>
      <c r="E18" s="267"/>
      <c r="F18" s="268"/>
      <c r="G18" s="268"/>
      <c r="H18" s="268"/>
      <c r="I18" s="268"/>
      <c r="J18" s="268"/>
      <c r="K18" s="268"/>
      <c r="L18" s="268"/>
      <c r="M18" s="268"/>
      <c r="N18" s="269"/>
      <c r="O18" s="168" t="s">
        <v>242</v>
      </c>
      <c r="P18" s="125">
        <f>LEN(E18)</f>
        <v>0</v>
      </c>
      <c r="Q18" s="122" t="s">
        <v>168</v>
      </c>
      <c r="R18" s="217"/>
      <c r="S18" s="218"/>
      <c r="T18" s="218"/>
    </row>
    <row r="19" spans="2:20" ht="30" customHeight="1" x14ac:dyDescent="0.2">
      <c r="B19" s="280"/>
      <c r="C19" s="221">
        <v>15</v>
      </c>
      <c r="D19" s="243" t="s">
        <v>176</v>
      </c>
      <c r="E19" s="267"/>
      <c r="F19" s="268"/>
      <c r="G19" s="268"/>
      <c r="H19" s="268"/>
      <c r="I19" s="268"/>
      <c r="J19" s="489"/>
      <c r="K19" s="229" t="s">
        <v>190</v>
      </c>
      <c r="L19" s="230"/>
      <c r="M19" s="490"/>
      <c r="N19" s="491"/>
      <c r="O19" s="246" t="s">
        <v>237</v>
      </c>
      <c r="P19" s="275" t="s">
        <v>165</v>
      </c>
      <c r="Q19" s="276"/>
      <c r="R19" s="206"/>
      <c r="S19" s="207"/>
      <c r="T19" s="207"/>
    </row>
    <row r="20" spans="2:20" ht="30" customHeight="1" x14ac:dyDescent="0.2">
      <c r="B20" s="280"/>
      <c r="C20" s="222"/>
      <c r="D20" s="244"/>
      <c r="E20" s="267"/>
      <c r="F20" s="268"/>
      <c r="G20" s="268"/>
      <c r="H20" s="268"/>
      <c r="I20" s="268"/>
      <c r="J20" s="489"/>
      <c r="K20" s="229" t="s">
        <v>190</v>
      </c>
      <c r="L20" s="230"/>
      <c r="M20" s="490"/>
      <c r="N20" s="491"/>
      <c r="O20" s="247"/>
      <c r="P20" s="293"/>
      <c r="Q20" s="294"/>
      <c r="R20" s="206"/>
      <c r="S20" s="207"/>
      <c r="T20" s="207"/>
    </row>
    <row r="21" spans="2:20" ht="30" customHeight="1" x14ac:dyDescent="0.2">
      <c r="B21" s="280"/>
      <c r="C21" s="222"/>
      <c r="D21" s="244"/>
      <c r="E21" s="267"/>
      <c r="F21" s="268"/>
      <c r="G21" s="268"/>
      <c r="H21" s="268"/>
      <c r="I21" s="268"/>
      <c r="J21" s="489"/>
      <c r="K21" s="229" t="s">
        <v>190</v>
      </c>
      <c r="L21" s="230"/>
      <c r="M21" s="490"/>
      <c r="N21" s="491"/>
      <c r="O21" s="247"/>
      <c r="P21" s="293"/>
      <c r="Q21" s="294"/>
      <c r="R21" s="206"/>
      <c r="S21" s="207"/>
      <c r="T21" s="207"/>
    </row>
    <row r="22" spans="2:20" ht="30" customHeight="1" x14ac:dyDescent="0.2">
      <c r="B22" s="280"/>
      <c r="C22" s="222"/>
      <c r="D22" s="244"/>
      <c r="E22" s="267"/>
      <c r="F22" s="268"/>
      <c r="G22" s="268"/>
      <c r="H22" s="268"/>
      <c r="I22" s="268"/>
      <c r="J22" s="489"/>
      <c r="K22" s="229" t="s">
        <v>190</v>
      </c>
      <c r="L22" s="230"/>
      <c r="M22" s="490"/>
      <c r="N22" s="491"/>
      <c r="O22" s="247"/>
      <c r="P22" s="293"/>
      <c r="Q22" s="294"/>
      <c r="R22" s="206"/>
      <c r="S22" s="207"/>
      <c r="T22" s="207"/>
    </row>
    <row r="23" spans="2:20" ht="30" customHeight="1" x14ac:dyDescent="0.2">
      <c r="B23" s="280"/>
      <c r="C23" s="223"/>
      <c r="D23" s="245"/>
      <c r="E23" s="267"/>
      <c r="F23" s="268"/>
      <c r="G23" s="268"/>
      <c r="H23" s="268"/>
      <c r="I23" s="268"/>
      <c r="J23" s="489"/>
      <c r="K23" s="229" t="s">
        <v>190</v>
      </c>
      <c r="L23" s="230"/>
      <c r="M23" s="490"/>
      <c r="N23" s="491"/>
      <c r="O23" s="248"/>
      <c r="P23" s="277"/>
      <c r="Q23" s="278"/>
      <c r="R23" s="217"/>
      <c r="S23" s="218"/>
      <c r="T23" s="218"/>
    </row>
    <row r="24" spans="2:20" ht="24.9" customHeight="1" x14ac:dyDescent="0.2">
      <c r="B24" s="280"/>
      <c r="C24" s="128">
        <v>16</v>
      </c>
      <c r="D24" s="235" t="s">
        <v>169</v>
      </c>
      <c r="E24" s="493" t="s">
        <v>190</v>
      </c>
      <c r="F24" s="494"/>
      <c r="G24" s="494"/>
      <c r="H24" s="297"/>
      <c r="I24" s="297"/>
      <c r="J24" s="297"/>
      <c r="K24" s="297"/>
      <c r="L24" s="297"/>
      <c r="M24" s="297"/>
      <c r="N24" s="298"/>
      <c r="O24" s="246" t="s">
        <v>214</v>
      </c>
      <c r="P24" s="275" t="s">
        <v>165</v>
      </c>
      <c r="Q24" s="276"/>
      <c r="R24" s="217"/>
      <c r="S24" s="218"/>
      <c r="T24" s="218"/>
    </row>
    <row r="25" spans="2:20" ht="24.9" customHeight="1" x14ac:dyDescent="0.2">
      <c r="B25" s="280"/>
      <c r="C25" s="128">
        <v>17</v>
      </c>
      <c r="D25" s="236"/>
      <c r="E25" s="180"/>
      <c r="F25" s="492" t="s">
        <v>208</v>
      </c>
      <c r="G25" s="492"/>
      <c r="H25" s="302"/>
      <c r="I25" s="302"/>
      <c r="J25" s="302"/>
      <c r="K25" s="302"/>
      <c r="L25" s="302"/>
      <c r="M25" s="302"/>
      <c r="N25" s="303"/>
      <c r="O25" s="248"/>
      <c r="P25" s="277"/>
      <c r="Q25" s="278"/>
      <c r="R25" s="217"/>
      <c r="S25" s="218"/>
      <c r="T25" s="218"/>
    </row>
    <row r="26" spans="2:20" ht="55.35" customHeight="1" x14ac:dyDescent="0.2">
      <c r="B26" s="280"/>
      <c r="C26" s="128">
        <v>18</v>
      </c>
      <c r="D26" s="209" t="s">
        <v>171</v>
      </c>
      <c r="E26" s="267"/>
      <c r="F26" s="268"/>
      <c r="G26" s="268"/>
      <c r="H26" s="268"/>
      <c r="I26" s="268"/>
      <c r="J26" s="268"/>
      <c r="K26" s="268"/>
      <c r="L26" s="268"/>
      <c r="M26" s="268"/>
      <c r="N26" s="269"/>
      <c r="O26" s="121" t="s">
        <v>183</v>
      </c>
      <c r="P26" s="285" t="s">
        <v>165</v>
      </c>
      <c r="Q26" s="286"/>
      <c r="R26" s="217"/>
      <c r="S26" s="218"/>
      <c r="T26" s="218"/>
    </row>
    <row r="27" spans="2:20" ht="44.4" customHeight="1" x14ac:dyDescent="0.2">
      <c r="B27" s="280"/>
      <c r="C27" s="128">
        <v>19</v>
      </c>
      <c r="D27" s="209" t="s">
        <v>191</v>
      </c>
      <c r="E27" s="497" t="s">
        <v>200</v>
      </c>
      <c r="F27" s="498"/>
      <c r="G27" s="498"/>
      <c r="H27" s="498"/>
      <c r="I27" s="498"/>
      <c r="J27" s="499"/>
      <c r="K27" s="499"/>
      <c r="L27" s="500" t="s">
        <v>192</v>
      </c>
      <c r="M27" s="500"/>
      <c r="N27" s="501"/>
      <c r="O27" s="166" t="s">
        <v>215</v>
      </c>
      <c r="P27" s="251" t="s">
        <v>165</v>
      </c>
      <c r="Q27" s="252"/>
      <c r="R27" s="206"/>
      <c r="S27" s="207"/>
      <c r="T27" s="207"/>
    </row>
    <row r="28" spans="2:20" ht="24.9" customHeight="1" x14ac:dyDescent="0.2">
      <c r="B28" s="280"/>
      <c r="C28" s="128">
        <v>20</v>
      </c>
      <c r="D28" s="210" t="s">
        <v>5</v>
      </c>
      <c r="E28" s="512" t="s">
        <v>190</v>
      </c>
      <c r="F28" s="513"/>
      <c r="G28" s="514"/>
      <c r="H28" s="517" t="s">
        <v>186</v>
      </c>
      <c r="I28" s="517"/>
      <c r="J28" s="495"/>
      <c r="K28" s="495"/>
      <c r="L28" s="211" t="s">
        <v>8</v>
      </c>
      <c r="M28" s="495"/>
      <c r="N28" s="496"/>
      <c r="O28" s="295" t="s">
        <v>250</v>
      </c>
      <c r="P28" s="251" t="s">
        <v>165</v>
      </c>
      <c r="Q28" s="252"/>
      <c r="R28" s="108"/>
      <c r="S28" s="107"/>
      <c r="T28" s="107"/>
    </row>
    <row r="29" spans="2:20" ht="24.9" customHeight="1" x14ac:dyDescent="0.2">
      <c r="B29" s="280"/>
      <c r="C29" s="128">
        <v>21</v>
      </c>
      <c r="D29" s="210" t="s">
        <v>21</v>
      </c>
      <c r="E29" s="515"/>
      <c r="F29" s="492"/>
      <c r="G29" s="516"/>
      <c r="H29" s="517" t="s">
        <v>185</v>
      </c>
      <c r="I29" s="517"/>
      <c r="J29" s="495"/>
      <c r="K29" s="495"/>
      <c r="L29" s="211" t="s">
        <v>8</v>
      </c>
      <c r="M29" s="495"/>
      <c r="N29" s="496"/>
      <c r="O29" s="296"/>
      <c r="P29" s="251" t="s">
        <v>165</v>
      </c>
      <c r="Q29" s="252"/>
      <c r="R29" s="253"/>
      <c r="S29" s="254"/>
      <c r="T29" s="254"/>
    </row>
    <row r="30" spans="2:20" ht="24.9" customHeight="1" x14ac:dyDescent="0.2">
      <c r="B30" s="280"/>
      <c r="C30" s="128">
        <v>22</v>
      </c>
      <c r="D30" s="210" t="s">
        <v>20</v>
      </c>
      <c r="E30" s="509" t="s">
        <v>190</v>
      </c>
      <c r="F30" s="510"/>
      <c r="G30" s="510"/>
      <c r="H30" s="510"/>
      <c r="I30" s="510"/>
      <c r="J30" s="510"/>
      <c r="K30" s="510"/>
      <c r="L30" s="510"/>
      <c r="M30" s="510"/>
      <c r="N30" s="511"/>
      <c r="O30" s="121"/>
      <c r="P30" s="258" t="s">
        <v>165</v>
      </c>
      <c r="Q30" s="259"/>
      <c r="R30" s="108"/>
      <c r="S30" s="107"/>
      <c r="T30" s="107"/>
    </row>
    <row r="31" spans="2:20" ht="33" customHeight="1" x14ac:dyDescent="0.2">
      <c r="B31" s="280"/>
      <c r="C31" s="128">
        <v>23</v>
      </c>
      <c r="D31" s="210" t="s">
        <v>180</v>
      </c>
      <c r="E31" s="509" t="s">
        <v>190</v>
      </c>
      <c r="F31" s="510"/>
      <c r="G31" s="510"/>
      <c r="H31" s="510"/>
      <c r="I31" s="510"/>
      <c r="J31" s="510"/>
      <c r="K31" s="510"/>
      <c r="L31" s="510"/>
      <c r="M31" s="510"/>
      <c r="N31" s="511"/>
      <c r="O31" s="121" t="s">
        <v>238</v>
      </c>
      <c r="P31" s="258" t="s">
        <v>165</v>
      </c>
      <c r="Q31" s="259"/>
      <c r="R31" s="108"/>
      <c r="S31" s="107"/>
      <c r="T31" s="107"/>
    </row>
    <row r="32" spans="2:20" ht="33" customHeight="1" x14ac:dyDescent="0.2">
      <c r="B32" s="280"/>
      <c r="C32" s="128">
        <v>24</v>
      </c>
      <c r="D32" s="210" t="s">
        <v>181</v>
      </c>
      <c r="E32" s="509" t="s">
        <v>190</v>
      </c>
      <c r="F32" s="510"/>
      <c r="G32" s="510"/>
      <c r="H32" s="510"/>
      <c r="I32" s="510"/>
      <c r="J32" s="510"/>
      <c r="K32" s="510"/>
      <c r="L32" s="510"/>
      <c r="M32" s="510"/>
      <c r="N32" s="511"/>
      <c r="O32" s="121" t="s">
        <v>239</v>
      </c>
      <c r="P32" s="258" t="s">
        <v>165</v>
      </c>
      <c r="Q32" s="259"/>
      <c r="R32" s="108"/>
      <c r="S32" s="107"/>
      <c r="T32" s="107"/>
    </row>
    <row r="33" spans="2:20" ht="48.9" customHeight="1" x14ac:dyDescent="0.2">
      <c r="B33" s="280"/>
      <c r="C33" s="128">
        <v>25</v>
      </c>
      <c r="D33" s="138" t="s">
        <v>199</v>
      </c>
      <c r="E33" s="505" t="s">
        <v>178</v>
      </c>
      <c r="F33" s="506"/>
      <c r="G33" s="506"/>
      <c r="H33" s="182"/>
      <c r="I33" s="183" t="s">
        <v>3</v>
      </c>
      <c r="J33" s="507" t="s">
        <v>182</v>
      </c>
      <c r="K33" s="508"/>
      <c r="L33" s="508"/>
      <c r="M33" s="182"/>
      <c r="N33" s="212" t="s">
        <v>3</v>
      </c>
      <c r="O33" s="121" t="s">
        <v>189</v>
      </c>
      <c r="P33" s="264" t="s">
        <v>165</v>
      </c>
      <c r="Q33" s="265"/>
      <c r="R33" s="217"/>
      <c r="S33" s="218"/>
      <c r="T33" s="218"/>
    </row>
    <row r="34" spans="2:20" ht="124.35" customHeight="1" x14ac:dyDescent="0.2">
      <c r="B34" s="280"/>
      <c r="C34" s="128">
        <v>26</v>
      </c>
      <c r="D34" s="209" t="s">
        <v>172</v>
      </c>
      <c r="E34" s="267"/>
      <c r="F34" s="268"/>
      <c r="G34" s="268"/>
      <c r="H34" s="268"/>
      <c r="I34" s="268"/>
      <c r="J34" s="268"/>
      <c r="K34" s="268"/>
      <c r="L34" s="268"/>
      <c r="M34" s="268"/>
      <c r="N34" s="269"/>
      <c r="O34" s="121"/>
      <c r="P34" s="264" t="s">
        <v>165</v>
      </c>
      <c r="Q34" s="265"/>
      <c r="R34" s="108"/>
      <c r="S34" s="107"/>
      <c r="T34" s="107"/>
    </row>
    <row r="35" spans="2:20" ht="120" customHeight="1" x14ac:dyDescent="0.2">
      <c r="B35" s="280"/>
      <c r="C35" s="128">
        <v>27</v>
      </c>
      <c r="D35" s="209" t="s">
        <v>170</v>
      </c>
      <c r="E35" s="267"/>
      <c r="F35" s="268"/>
      <c r="G35" s="268"/>
      <c r="H35" s="268"/>
      <c r="I35" s="268"/>
      <c r="J35" s="268"/>
      <c r="K35" s="268"/>
      <c r="L35" s="268"/>
      <c r="M35" s="268"/>
      <c r="N35" s="269"/>
      <c r="O35" s="168" t="s">
        <v>206</v>
      </c>
      <c r="P35" s="125">
        <f>LEN(E35)</f>
        <v>0</v>
      </c>
      <c r="Q35" s="122" t="s">
        <v>168</v>
      </c>
      <c r="R35" s="108"/>
      <c r="S35" s="107"/>
      <c r="T35" s="107"/>
    </row>
    <row r="36" spans="2:20" ht="24.9" customHeight="1" thickBot="1" x14ac:dyDescent="0.25">
      <c r="B36" s="281"/>
      <c r="C36" s="131">
        <v>28</v>
      </c>
      <c r="D36" s="139" t="s">
        <v>42</v>
      </c>
      <c r="E36" s="502" t="s">
        <v>190</v>
      </c>
      <c r="F36" s="503"/>
      <c r="G36" s="503"/>
      <c r="H36" s="503"/>
      <c r="I36" s="503"/>
      <c r="J36" s="503"/>
      <c r="K36" s="503"/>
      <c r="L36" s="503"/>
      <c r="M36" s="503"/>
      <c r="N36" s="504"/>
      <c r="O36" s="123"/>
      <c r="P36" s="273" t="s">
        <v>165</v>
      </c>
      <c r="Q36" s="274"/>
      <c r="R36" s="108"/>
      <c r="S36" s="107"/>
      <c r="T36" s="107"/>
    </row>
    <row r="37" spans="2:20" ht="27.75" customHeight="1" x14ac:dyDescent="0.2"/>
    <row r="38" spans="2:20" ht="27.75" customHeight="1" x14ac:dyDescent="0.2"/>
    <row r="39" spans="2:20" ht="27.75" customHeight="1" x14ac:dyDescent="0.2"/>
    <row r="40" spans="2:20" ht="27.75" customHeight="1" x14ac:dyDescent="0.2"/>
    <row r="41" spans="2:20" ht="27.75" customHeight="1" x14ac:dyDescent="0.2"/>
    <row r="42" spans="2:20" ht="27.75" customHeight="1" x14ac:dyDescent="0.2"/>
    <row r="43" spans="2:20" ht="27.75" customHeight="1" x14ac:dyDescent="0.2"/>
    <row r="44" spans="2:20" ht="27.75" customHeight="1" x14ac:dyDescent="0.2"/>
    <row r="45" spans="2:20" ht="27.75" customHeight="1" x14ac:dyDescent="0.2"/>
    <row r="46" spans="2:20" ht="27.75" customHeight="1" x14ac:dyDescent="0.2"/>
    <row r="47" spans="2:20" ht="27.75" customHeight="1" x14ac:dyDescent="0.2"/>
    <row r="48" spans="2:20" s="105" customFormat="1" ht="27.75" customHeight="1" x14ac:dyDescent="0.2">
      <c r="C48" s="106"/>
      <c r="D48" s="106"/>
      <c r="E48" s="106"/>
      <c r="F48" s="106"/>
      <c r="G48" s="106"/>
      <c r="H48" s="106"/>
      <c r="I48" s="106"/>
      <c r="J48" s="106"/>
      <c r="K48" s="106"/>
      <c r="L48" s="106"/>
      <c r="M48" s="106"/>
      <c r="N48" s="106"/>
      <c r="O48" s="106"/>
      <c r="P48" s="106"/>
      <c r="Q48" s="106"/>
    </row>
    <row r="49" spans="3:17" s="105" customFormat="1" ht="27.75" customHeight="1" x14ac:dyDescent="0.2">
      <c r="C49" s="106"/>
      <c r="D49" s="106"/>
      <c r="E49" s="106"/>
      <c r="F49" s="106"/>
      <c r="G49" s="106"/>
      <c r="H49" s="106"/>
      <c r="I49" s="106"/>
      <c r="J49" s="106"/>
      <c r="K49" s="106"/>
      <c r="L49" s="106"/>
      <c r="M49" s="106"/>
      <c r="N49" s="106"/>
      <c r="O49" s="106"/>
      <c r="P49" s="106"/>
      <c r="Q49" s="106"/>
    </row>
    <row r="50" spans="3:17" s="105" customFormat="1" ht="27.75" customHeight="1" x14ac:dyDescent="0.2">
      <c r="C50" s="106"/>
      <c r="D50" s="106"/>
      <c r="E50" s="106"/>
      <c r="F50" s="106"/>
      <c r="G50" s="106"/>
      <c r="H50" s="106"/>
      <c r="I50" s="106"/>
      <c r="J50" s="106"/>
      <c r="K50" s="106"/>
      <c r="L50" s="106"/>
      <c r="M50" s="106"/>
      <c r="N50" s="106"/>
      <c r="O50" s="106"/>
      <c r="P50" s="106"/>
      <c r="Q50" s="106"/>
    </row>
    <row r="51" spans="3:17" s="105" customFormat="1" ht="27.75" customHeight="1" x14ac:dyDescent="0.2">
      <c r="C51" s="106"/>
      <c r="D51" s="106"/>
      <c r="E51" s="106"/>
      <c r="F51" s="106"/>
      <c r="G51" s="106"/>
      <c r="H51" s="106"/>
      <c r="I51" s="106"/>
      <c r="J51" s="106"/>
      <c r="K51" s="106"/>
      <c r="L51" s="106"/>
      <c r="M51" s="106"/>
      <c r="N51" s="106"/>
      <c r="O51" s="106"/>
      <c r="P51" s="106"/>
      <c r="Q51" s="106"/>
    </row>
    <row r="52" spans="3:17" s="105" customFormat="1" ht="27.75" customHeight="1" x14ac:dyDescent="0.2">
      <c r="C52" s="106"/>
      <c r="D52" s="106"/>
      <c r="E52" s="106"/>
      <c r="F52" s="106"/>
      <c r="G52" s="106"/>
      <c r="H52" s="106"/>
      <c r="I52" s="106"/>
      <c r="J52" s="106"/>
      <c r="K52" s="106"/>
      <c r="L52" s="106"/>
      <c r="M52" s="106"/>
      <c r="N52" s="106"/>
      <c r="O52" s="106"/>
      <c r="P52" s="106"/>
      <c r="Q52" s="106"/>
    </row>
    <row r="53" spans="3:17" s="105" customFormat="1" ht="27.75" customHeight="1" x14ac:dyDescent="0.2">
      <c r="C53" s="106"/>
      <c r="D53" s="106"/>
      <c r="E53" s="106"/>
      <c r="F53" s="106"/>
      <c r="G53" s="106"/>
      <c r="H53" s="106"/>
      <c r="I53" s="106"/>
      <c r="J53" s="106"/>
      <c r="K53" s="106"/>
      <c r="L53" s="106"/>
      <c r="M53" s="106"/>
      <c r="N53" s="106"/>
      <c r="O53" s="106"/>
      <c r="P53" s="106"/>
      <c r="Q53" s="106"/>
    </row>
    <row r="54" spans="3:17" s="105" customFormat="1" ht="27.75" customHeight="1" x14ac:dyDescent="0.2">
      <c r="C54" s="106"/>
      <c r="D54" s="106"/>
      <c r="E54" s="106"/>
      <c r="F54" s="106"/>
      <c r="G54" s="106"/>
      <c r="H54" s="106"/>
      <c r="I54" s="106"/>
      <c r="J54" s="106"/>
      <c r="K54" s="106"/>
      <c r="L54" s="106"/>
      <c r="M54" s="106"/>
      <c r="N54" s="106"/>
      <c r="O54" s="106"/>
      <c r="P54" s="106"/>
      <c r="Q54" s="106"/>
    </row>
    <row r="55" spans="3:17" s="105" customFormat="1" ht="27.75" customHeight="1" x14ac:dyDescent="0.2">
      <c r="C55" s="106"/>
      <c r="D55" s="106"/>
      <c r="E55" s="106"/>
      <c r="F55" s="106"/>
      <c r="G55" s="106"/>
      <c r="H55" s="106"/>
      <c r="I55" s="106"/>
      <c r="J55" s="106"/>
      <c r="K55" s="106"/>
      <c r="L55" s="106"/>
      <c r="M55" s="106"/>
      <c r="N55" s="106"/>
      <c r="O55" s="106"/>
      <c r="P55" s="106"/>
      <c r="Q55" s="106"/>
    </row>
    <row r="56" spans="3:17" s="105" customFormat="1" ht="27.75" customHeight="1" x14ac:dyDescent="0.2">
      <c r="C56" s="106"/>
      <c r="D56" s="106"/>
      <c r="E56" s="106"/>
      <c r="F56" s="106"/>
      <c r="G56" s="106"/>
      <c r="H56" s="106"/>
      <c r="I56" s="106"/>
      <c r="J56" s="106"/>
      <c r="K56" s="106"/>
      <c r="L56" s="106"/>
      <c r="M56" s="106"/>
      <c r="N56" s="106"/>
      <c r="O56" s="106"/>
      <c r="P56" s="106"/>
      <c r="Q56" s="106"/>
    </row>
    <row r="57" spans="3:17" s="105" customFormat="1" ht="27.75" customHeight="1" x14ac:dyDescent="0.2">
      <c r="C57" s="106"/>
      <c r="D57" s="106"/>
      <c r="E57" s="106"/>
      <c r="F57" s="106"/>
      <c r="G57" s="106"/>
      <c r="H57" s="106"/>
      <c r="I57" s="106"/>
      <c r="J57" s="106"/>
      <c r="K57" s="106"/>
      <c r="L57" s="106"/>
      <c r="M57" s="106"/>
      <c r="N57" s="106"/>
      <c r="O57" s="106"/>
      <c r="P57" s="106"/>
      <c r="Q57" s="106"/>
    </row>
    <row r="58" spans="3:17" s="105" customFormat="1" ht="27.75" customHeight="1" x14ac:dyDescent="0.2">
      <c r="C58" s="106"/>
      <c r="D58" s="106"/>
      <c r="E58" s="106"/>
      <c r="F58" s="106"/>
      <c r="G58" s="106"/>
      <c r="H58" s="106"/>
      <c r="I58" s="106"/>
      <c r="J58" s="106"/>
      <c r="K58" s="106"/>
      <c r="L58" s="106"/>
      <c r="M58" s="106"/>
      <c r="N58" s="106"/>
      <c r="O58" s="106"/>
      <c r="P58" s="106"/>
      <c r="Q58" s="106"/>
    </row>
    <row r="59" spans="3:17" s="105" customFormat="1" ht="27.75" customHeight="1" x14ac:dyDescent="0.2">
      <c r="C59" s="106"/>
      <c r="D59" s="106"/>
      <c r="E59" s="106"/>
      <c r="F59" s="106"/>
      <c r="G59" s="106"/>
      <c r="H59" s="106"/>
      <c r="I59" s="106"/>
      <c r="J59" s="106"/>
      <c r="K59" s="106"/>
      <c r="L59" s="106"/>
      <c r="M59" s="106"/>
      <c r="N59" s="106"/>
      <c r="O59" s="106"/>
      <c r="P59" s="106"/>
      <c r="Q59" s="106"/>
    </row>
    <row r="60" spans="3:17" s="105" customFormat="1" ht="27.75" customHeight="1" x14ac:dyDescent="0.2">
      <c r="C60" s="106"/>
      <c r="D60" s="106"/>
      <c r="E60" s="106"/>
      <c r="F60" s="106"/>
      <c r="G60" s="106"/>
      <c r="H60" s="106"/>
      <c r="I60" s="106"/>
      <c r="J60" s="106"/>
      <c r="K60" s="106"/>
      <c r="L60" s="106"/>
      <c r="M60" s="106"/>
      <c r="N60" s="106"/>
      <c r="O60" s="106"/>
      <c r="P60" s="106"/>
      <c r="Q60" s="106"/>
    </row>
    <row r="61" spans="3:17" s="105" customFormat="1" ht="27.75" customHeight="1" x14ac:dyDescent="0.2">
      <c r="C61" s="106"/>
      <c r="D61" s="106"/>
      <c r="E61" s="106"/>
      <c r="F61" s="106"/>
      <c r="G61" s="106"/>
      <c r="H61" s="106"/>
      <c r="I61" s="106"/>
      <c r="J61" s="106"/>
      <c r="K61" s="106"/>
      <c r="L61" s="106"/>
      <c r="M61" s="106"/>
      <c r="N61" s="106"/>
      <c r="O61" s="106"/>
      <c r="P61" s="106"/>
      <c r="Q61" s="106"/>
    </row>
    <row r="62" spans="3:17" s="105" customFormat="1" ht="27.75" customHeight="1" x14ac:dyDescent="0.2">
      <c r="C62" s="106"/>
      <c r="D62" s="106"/>
      <c r="E62" s="106"/>
      <c r="F62" s="106"/>
      <c r="G62" s="106"/>
      <c r="H62" s="106"/>
      <c r="I62" s="106"/>
      <c r="J62" s="106"/>
      <c r="K62" s="106"/>
      <c r="L62" s="106"/>
      <c r="M62" s="106"/>
      <c r="N62" s="106"/>
      <c r="O62" s="106"/>
      <c r="P62" s="106"/>
      <c r="Q62" s="106"/>
    </row>
    <row r="63" spans="3:17" s="105" customFormat="1" ht="27.75" customHeight="1" x14ac:dyDescent="0.2">
      <c r="C63" s="106"/>
      <c r="D63" s="106"/>
      <c r="E63" s="106"/>
      <c r="F63" s="106"/>
      <c r="G63" s="106"/>
      <c r="H63" s="106"/>
      <c r="I63" s="106"/>
      <c r="J63" s="106"/>
      <c r="K63" s="106"/>
      <c r="L63" s="106"/>
      <c r="M63" s="106"/>
      <c r="N63" s="106"/>
      <c r="O63" s="106"/>
      <c r="P63" s="106"/>
      <c r="Q63" s="106"/>
    </row>
    <row r="64" spans="3:17" s="105" customFormat="1" ht="27.75" customHeight="1" x14ac:dyDescent="0.2">
      <c r="C64" s="106"/>
      <c r="D64" s="106"/>
      <c r="E64" s="106"/>
      <c r="F64" s="106"/>
      <c r="G64" s="106"/>
      <c r="H64" s="106"/>
      <c r="I64" s="106"/>
      <c r="J64" s="106"/>
      <c r="K64" s="106"/>
      <c r="L64" s="106"/>
      <c r="M64" s="106"/>
      <c r="N64" s="106"/>
      <c r="O64" s="106"/>
      <c r="P64" s="106"/>
      <c r="Q64" s="106"/>
    </row>
    <row r="65" spans="3:17" s="105" customFormat="1" ht="27.75" customHeight="1" x14ac:dyDescent="0.2">
      <c r="C65" s="106"/>
      <c r="D65" s="106"/>
      <c r="E65" s="106"/>
      <c r="F65" s="106"/>
      <c r="G65" s="106"/>
      <c r="H65" s="106"/>
      <c r="I65" s="106"/>
      <c r="J65" s="106"/>
      <c r="K65" s="106"/>
      <c r="L65" s="106"/>
      <c r="M65" s="106"/>
      <c r="N65" s="106"/>
      <c r="O65" s="106"/>
      <c r="P65" s="106"/>
      <c r="Q65" s="106"/>
    </row>
    <row r="66" spans="3:17" s="105" customFormat="1" ht="27.75" customHeight="1" x14ac:dyDescent="0.2">
      <c r="C66" s="106"/>
      <c r="D66" s="106"/>
      <c r="E66" s="106"/>
      <c r="F66" s="106"/>
      <c r="G66" s="106"/>
      <c r="H66" s="106"/>
      <c r="I66" s="106"/>
      <c r="J66" s="106"/>
      <c r="K66" s="106"/>
      <c r="L66" s="106"/>
      <c r="M66" s="106"/>
      <c r="N66" s="106"/>
      <c r="O66" s="106"/>
      <c r="P66" s="106"/>
      <c r="Q66" s="106"/>
    </row>
    <row r="67" spans="3:17" s="105" customFormat="1" ht="27.75" customHeight="1" x14ac:dyDescent="0.2">
      <c r="C67" s="106"/>
      <c r="D67" s="106"/>
      <c r="E67" s="106"/>
      <c r="F67" s="106"/>
      <c r="G67" s="106"/>
      <c r="H67" s="106"/>
      <c r="I67" s="106"/>
      <c r="J67" s="106"/>
      <c r="K67" s="106"/>
      <c r="L67" s="106"/>
      <c r="M67" s="106"/>
      <c r="N67" s="106"/>
      <c r="O67" s="106"/>
      <c r="P67" s="106"/>
      <c r="Q67" s="106"/>
    </row>
    <row r="68" spans="3:17" s="105" customFormat="1" ht="27.75" customHeight="1" x14ac:dyDescent="0.2">
      <c r="C68" s="106"/>
      <c r="D68" s="106"/>
      <c r="E68" s="106"/>
      <c r="F68" s="106"/>
      <c r="G68" s="106"/>
      <c r="H68" s="106"/>
      <c r="I68" s="106"/>
      <c r="J68" s="106"/>
      <c r="K68" s="106"/>
      <c r="L68" s="106"/>
      <c r="M68" s="106"/>
      <c r="N68" s="106"/>
      <c r="O68" s="106"/>
      <c r="P68" s="106"/>
      <c r="Q68" s="106"/>
    </row>
    <row r="69" spans="3:17" s="105" customFormat="1" ht="27.75" customHeight="1" x14ac:dyDescent="0.2">
      <c r="C69" s="106"/>
      <c r="D69" s="106"/>
      <c r="E69" s="106"/>
      <c r="F69" s="106"/>
      <c r="G69" s="106"/>
      <c r="H69" s="106"/>
      <c r="I69" s="106"/>
      <c r="J69" s="106"/>
      <c r="K69" s="106"/>
      <c r="L69" s="106"/>
      <c r="M69" s="106"/>
      <c r="N69" s="106"/>
      <c r="O69" s="106"/>
      <c r="P69" s="106"/>
      <c r="Q69" s="106"/>
    </row>
    <row r="70" spans="3:17" s="105" customFormat="1" ht="27.75" customHeight="1" x14ac:dyDescent="0.2">
      <c r="C70" s="106"/>
      <c r="D70" s="106"/>
      <c r="E70" s="106"/>
      <c r="F70" s="106"/>
      <c r="G70" s="106"/>
      <c r="H70" s="106"/>
      <c r="I70" s="106"/>
      <c r="J70" s="106"/>
      <c r="K70" s="106"/>
      <c r="L70" s="106"/>
      <c r="M70" s="106"/>
      <c r="N70" s="106"/>
      <c r="O70" s="106"/>
      <c r="P70" s="106"/>
      <c r="Q70" s="106"/>
    </row>
    <row r="71" spans="3:17" s="105" customFormat="1" ht="27.75" customHeight="1" x14ac:dyDescent="0.2">
      <c r="C71" s="106"/>
      <c r="D71" s="106"/>
      <c r="E71" s="106"/>
      <c r="F71" s="106"/>
      <c r="G71" s="106"/>
      <c r="H71" s="106"/>
      <c r="I71" s="106"/>
      <c r="J71" s="106"/>
      <c r="K71" s="106"/>
      <c r="L71" s="106"/>
      <c r="M71" s="106"/>
      <c r="N71" s="106"/>
      <c r="O71" s="106"/>
      <c r="P71" s="106"/>
      <c r="Q71" s="106"/>
    </row>
    <row r="72" spans="3:17" s="105" customFormat="1" ht="27.75" customHeight="1" x14ac:dyDescent="0.2">
      <c r="C72" s="106"/>
      <c r="D72" s="106"/>
      <c r="E72" s="106"/>
      <c r="F72" s="106"/>
      <c r="G72" s="106"/>
      <c r="H72" s="106"/>
      <c r="I72" s="106"/>
      <c r="J72" s="106"/>
      <c r="K72" s="106"/>
      <c r="L72" s="106"/>
      <c r="M72" s="106"/>
      <c r="N72" s="106"/>
      <c r="O72" s="106"/>
      <c r="P72" s="106"/>
      <c r="Q72" s="106"/>
    </row>
    <row r="73" spans="3:17" s="105" customFormat="1" ht="27.75" customHeight="1" x14ac:dyDescent="0.2">
      <c r="C73" s="106"/>
      <c r="D73" s="106"/>
      <c r="E73" s="106"/>
      <c r="F73" s="106"/>
      <c r="G73" s="106"/>
      <c r="H73" s="106"/>
      <c r="I73" s="106"/>
      <c r="J73" s="106"/>
      <c r="K73" s="106"/>
      <c r="L73" s="106"/>
      <c r="M73" s="106"/>
      <c r="N73" s="106"/>
      <c r="O73" s="106"/>
      <c r="P73" s="106"/>
      <c r="Q73" s="106"/>
    </row>
    <row r="74" spans="3:17" s="105" customFormat="1" ht="27.75" customHeight="1" x14ac:dyDescent="0.2">
      <c r="C74" s="106"/>
      <c r="D74" s="106"/>
      <c r="E74" s="106"/>
      <c r="F74" s="106"/>
      <c r="G74" s="106"/>
      <c r="H74" s="106"/>
      <c r="I74" s="106"/>
      <c r="J74" s="106"/>
      <c r="K74" s="106"/>
      <c r="L74" s="106"/>
      <c r="M74" s="106"/>
      <c r="N74" s="106"/>
      <c r="O74" s="106"/>
      <c r="P74" s="106"/>
      <c r="Q74" s="106"/>
    </row>
    <row r="75" spans="3:17" s="105" customFormat="1" ht="27.75" customHeight="1" x14ac:dyDescent="0.2">
      <c r="C75" s="106"/>
      <c r="D75" s="106"/>
      <c r="E75" s="106"/>
      <c r="F75" s="106"/>
      <c r="G75" s="106"/>
      <c r="H75" s="106"/>
      <c r="I75" s="106"/>
      <c r="J75" s="106"/>
      <c r="K75" s="106"/>
      <c r="L75" s="106"/>
      <c r="M75" s="106"/>
      <c r="N75" s="106"/>
      <c r="O75" s="106"/>
      <c r="P75" s="106"/>
      <c r="Q75" s="106"/>
    </row>
    <row r="76" spans="3:17" s="105" customFormat="1" ht="27.75" customHeight="1" x14ac:dyDescent="0.2">
      <c r="C76" s="106"/>
      <c r="D76" s="106"/>
      <c r="E76" s="106"/>
      <c r="F76" s="106"/>
      <c r="G76" s="106"/>
      <c r="H76" s="106"/>
      <c r="I76" s="106"/>
      <c r="J76" s="106"/>
      <c r="K76" s="106"/>
      <c r="L76" s="106"/>
      <c r="M76" s="106"/>
      <c r="N76" s="106"/>
      <c r="O76" s="106"/>
      <c r="P76" s="106"/>
      <c r="Q76" s="106"/>
    </row>
    <row r="77" spans="3:17" s="105" customFormat="1" ht="27.75" customHeight="1" x14ac:dyDescent="0.2">
      <c r="C77" s="106"/>
      <c r="D77" s="106"/>
      <c r="E77" s="106"/>
      <c r="F77" s="106"/>
      <c r="G77" s="106"/>
      <c r="H77" s="106"/>
      <c r="I77" s="106"/>
      <c r="J77" s="106"/>
      <c r="K77" s="106"/>
      <c r="L77" s="106"/>
      <c r="M77" s="106"/>
      <c r="N77" s="106"/>
      <c r="O77" s="106"/>
      <c r="P77" s="106"/>
      <c r="Q77" s="106"/>
    </row>
  </sheetData>
  <mergeCells count="109">
    <mergeCell ref="E26:N26"/>
    <mergeCell ref="R26:T26"/>
    <mergeCell ref="E27:I27"/>
    <mergeCell ref="D24:D25"/>
    <mergeCell ref="E24:G24"/>
    <mergeCell ref="H24:N25"/>
    <mergeCell ref="O24:O25"/>
    <mergeCell ref="P24:Q25"/>
    <mergeCell ref="R24:T25"/>
    <mergeCell ref="F25:G25"/>
    <mergeCell ref="O19:O23"/>
    <mergeCell ref="P19:Q23"/>
    <mergeCell ref="E23:J23"/>
    <mergeCell ref="K23:L23"/>
    <mergeCell ref="M23:N23"/>
    <mergeCell ref="R23:T23"/>
    <mergeCell ref="E13:N13"/>
    <mergeCell ref="R13:T13"/>
    <mergeCell ref="E36:N36"/>
    <mergeCell ref="P36:Q36"/>
    <mergeCell ref="B13:B36"/>
    <mergeCell ref="P16:Q16"/>
    <mergeCell ref="E18:N18"/>
    <mergeCell ref="R18:T18"/>
    <mergeCell ref="C19:C23"/>
    <mergeCell ref="D19:D23"/>
    <mergeCell ref="P12:Q12"/>
    <mergeCell ref="B9:B12"/>
    <mergeCell ref="E9:N9"/>
    <mergeCell ref="O9:O12"/>
    <mergeCell ref="P9:Q9"/>
    <mergeCell ref="E10:N10"/>
    <mergeCell ref="P10:Q10"/>
    <mergeCell ref="P7:Q7"/>
    <mergeCell ref="R7:T7"/>
    <mergeCell ref="B4:D4"/>
    <mergeCell ref="E4:N4"/>
    <mergeCell ref="P4:Q4"/>
    <mergeCell ref="B5:B8"/>
    <mergeCell ref="E8:N8"/>
    <mergeCell ref="P8:Q8"/>
    <mergeCell ref="R8:T8"/>
    <mergeCell ref="R6:T6"/>
    <mergeCell ref="E5:N5"/>
    <mergeCell ref="P5:Q5"/>
    <mergeCell ref="R14:T14"/>
    <mergeCell ref="L27:N27"/>
    <mergeCell ref="E28:G29"/>
    <mergeCell ref="E11:N11"/>
    <mergeCell ref="P11:Q11"/>
    <mergeCell ref="E12:N12"/>
    <mergeCell ref="E7:N7"/>
    <mergeCell ref="E14:N14"/>
    <mergeCell ref="B2:D3"/>
    <mergeCell ref="E2:H2"/>
    <mergeCell ref="I2:M2"/>
    <mergeCell ref="O2:Q2"/>
    <mergeCell ref="R2:T2"/>
    <mergeCell ref="E3:O3"/>
    <mergeCell ref="R5:T5"/>
    <mergeCell ref="E6:N6"/>
    <mergeCell ref="P6:Q6"/>
    <mergeCell ref="P29:Q29"/>
    <mergeCell ref="E15:F15"/>
    <mergeCell ref="G15:H15"/>
    <mergeCell ref="M21:N21"/>
    <mergeCell ref="E22:J22"/>
    <mergeCell ref="M22:N22"/>
    <mergeCell ref="M28:N28"/>
    <mergeCell ref="P28:Q28"/>
    <mergeCell ref="I15:N15"/>
    <mergeCell ref="P15:Q15"/>
    <mergeCell ref="R29:T29"/>
    <mergeCell ref="E19:J19"/>
    <mergeCell ref="K19:L19"/>
    <mergeCell ref="M19:N19"/>
    <mergeCell ref="E20:J20"/>
    <mergeCell ref="K20:L20"/>
    <mergeCell ref="M20:N20"/>
    <mergeCell ref="E21:J21"/>
    <mergeCell ref="K21:L21"/>
    <mergeCell ref="K22:L22"/>
    <mergeCell ref="R33:T33"/>
    <mergeCell ref="P34:Q34"/>
    <mergeCell ref="R15:T15"/>
    <mergeCell ref="E16:N16"/>
    <mergeCell ref="R16:T16"/>
    <mergeCell ref="E17:N17"/>
    <mergeCell ref="R17:T17"/>
    <mergeCell ref="P26:Q26"/>
    <mergeCell ref="O28:O29"/>
    <mergeCell ref="H29:I29"/>
    <mergeCell ref="E34:N34"/>
    <mergeCell ref="E35:N35"/>
    <mergeCell ref="P32:Q32"/>
    <mergeCell ref="P33:Q33"/>
    <mergeCell ref="E32:N32"/>
    <mergeCell ref="E33:G33"/>
    <mergeCell ref="J33:L33"/>
    <mergeCell ref="E30:N30"/>
    <mergeCell ref="P30:Q30"/>
    <mergeCell ref="E31:N31"/>
    <mergeCell ref="P31:Q31"/>
    <mergeCell ref="J27:K27"/>
    <mergeCell ref="P27:Q27"/>
    <mergeCell ref="H28:I28"/>
    <mergeCell ref="J28:K28"/>
    <mergeCell ref="J29:K29"/>
    <mergeCell ref="M29:N29"/>
  </mergeCells>
  <phoneticPr fontId="1"/>
  <conditionalFormatting sqref="R13:T13">
    <cfRule type="expression" dxfId="367" priority="22">
      <formula>$R$13="OK"</formula>
    </cfRule>
    <cfRule type="cellIs" dxfId="366" priority="26" operator="equal">
      <formula>"50文字以内で入力してください。"</formula>
    </cfRule>
  </conditionalFormatting>
  <conditionalFormatting sqref="R14:T14">
    <cfRule type="expression" dxfId="365" priority="21">
      <formula>$R$14="OK"</formula>
    </cfRule>
    <cfRule type="cellIs" dxfId="364" priority="25" operator="equal">
      <formula>"50文字以内で入力してください。"</formula>
    </cfRule>
  </conditionalFormatting>
  <conditionalFormatting sqref="R17:T17 R23:R24">
    <cfRule type="expression" dxfId="363" priority="20">
      <formula>$R$17="OK"</formula>
    </cfRule>
    <cfRule type="cellIs" dxfId="362" priority="24" operator="equal">
      <formula>"50文字以内で入力してください。"</formula>
    </cfRule>
  </conditionalFormatting>
  <conditionalFormatting sqref="R18:R22">
    <cfRule type="cellIs" dxfId="361" priority="23" operator="equal">
      <formula>"50文字以内で入力してください。"</formula>
    </cfRule>
  </conditionalFormatting>
  <conditionalFormatting sqref="R18:T22">
    <cfRule type="expression" dxfId="360" priority="19">
      <formula>$R$18="OK"</formula>
    </cfRule>
  </conditionalFormatting>
  <conditionalFormatting sqref="R26:R27">
    <cfRule type="expression" dxfId="359" priority="17">
      <formula>$R$26="OK"</formula>
    </cfRule>
    <cfRule type="cellIs" dxfId="358" priority="18" operator="equal">
      <formula>"50文字以内で入力してください。"</formula>
    </cfRule>
  </conditionalFormatting>
  <conditionalFormatting sqref="R33:T33">
    <cfRule type="expression" dxfId="357" priority="15">
      <formula>$R$33="OK"</formula>
    </cfRule>
    <cfRule type="cellIs" dxfId="356" priority="16" operator="equal">
      <formula>"50文字以内で入力してください。"</formula>
    </cfRule>
  </conditionalFormatting>
  <conditionalFormatting sqref="R15:T15">
    <cfRule type="expression" dxfId="355" priority="13">
      <formula>$R$15="OK"</formula>
    </cfRule>
    <cfRule type="cellIs" dxfId="354" priority="14" operator="equal">
      <formula>"50文字以内で入力してください。"</formula>
    </cfRule>
  </conditionalFormatting>
  <conditionalFormatting sqref="R2:T4">
    <cfRule type="cellIs" dxfId="353" priority="12" operator="equal">
      <formula>"未記入の入力項目がございます。"</formula>
    </cfRule>
  </conditionalFormatting>
  <conditionalFormatting sqref="R29:T29">
    <cfRule type="expression" dxfId="352" priority="11">
      <formula>$E$28="①通年取扱い"</formula>
    </cfRule>
  </conditionalFormatting>
  <conditionalFormatting sqref="E13">
    <cfRule type="expression" dxfId="351" priority="9">
      <formula>$P$13&gt;51</formula>
    </cfRule>
  </conditionalFormatting>
  <conditionalFormatting sqref="E14">
    <cfRule type="expression" dxfId="350" priority="10">
      <formula>$P$14&gt;17</formula>
    </cfRule>
  </conditionalFormatting>
  <conditionalFormatting sqref="E17:N17">
    <cfRule type="expression" dxfId="349" priority="8">
      <formula>$P$17&gt;51</formula>
    </cfRule>
  </conditionalFormatting>
  <conditionalFormatting sqref="P13">
    <cfRule type="cellIs" dxfId="348" priority="7" operator="greaterThan">
      <formula>51</formula>
    </cfRule>
  </conditionalFormatting>
  <conditionalFormatting sqref="P14">
    <cfRule type="cellIs" dxfId="347" priority="6" operator="greaterThan">
      <formula>17</formula>
    </cfRule>
  </conditionalFormatting>
  <conditionalFormatting sqref="P17">
    <cfRule type="cellIs" dxfId="346" priority="5" operator="greaterThan">
      <formula>51</formula>
    </cfRule>
  </conditionalFormatting>
  <conditionalFormatting sqref="P18">
    <cfRule type="cellIs" dxfId="345" priority="4" operator="greaterThan">
      <formula>501</formula>
    </cfRule>
  </conditionalFormatting>
  <conditionalFormatting sqref="P35">
    <cfRule type="cellIs" dxfId="344" priority="3" operator="greaterThan">
      <formula>501</formula>
    </cfRule>
  </conditionalFormatting>
  <conditionalFormatting sqref="R16:T16">
    <cfRule type="cellIs" dxfId="343" priority="2" operator="equal">
      <formula>"50文字以内で入力してください。"</formula>
    </cfRule>
  </conditionalFormatting>
  <dataValidations disablePrompts="1" count="12">
    <dataValidation type="list" allowBlank="1" showInputMessage="1" showErrorMessage="1" sqref="E36:N36">
      <formula1>"右の▼から選択してください,加入済,未加入,"</formula1>
    </dataValidation>
    <dataValidation type="list" allowBlank="1" showInputMessage="1" showErrorMessage="1" sqref="F25:G25">
      <formula1>"右の▼から選択してください,日,ヶ月,年,"</formula1>
    </dataValidation>
    <dataValidation type="list" allowBlank="1" showInputMessage="1" showErrorMessage="1" sqref="E24:G24">
      <formula1>"右の▼から選択してください,賞味期限,消費期限,使用期限,提供期限,その他,"</formula1>
    </dataValidation>
    <dataValidation type="list" allowBlank="1" showInputMessage="1" showErrorMessage="1" sqref="E32:N32">
      <formula1>"右の▼から選択してください,①60cmサイズ,②80cmサイズ,③100cmサイズ,④140cmサイズ,⑤160cmサイズ,⑥160～260cmサイズ,"</formula1>
    </dataValidation>
    <dataValidation type="list" allowBlank="1" showInputMessage="1" showErrorMessage="1" sqref="E31:N31">
      <formula1>"右の▼から選択してください,①～2kg未満,②2kg～5kg未満,③5kg～10kg未満,④10kg～20kg未満,⑤20kg～30kg未満,⑥30kg～50kg未満,"</formula1>
    </dataValidation>
    <dataValidation type="date" allowBlank="1" showInputMessage="1" showErrorMessage="1" error="2017/1/1以降の日付を入力してください。" sqref="J28:K29 M28:N29">
      <formula1>42736</formula1>
      <formula2>73050</formula2>
    </dataValidation>
    <dataValidation type="list" allowBlank="1" showInputMessage="1" showErrorMessage="1" sqref="E28:G29">
      <formula1>"右の▼から選択してください,①通年取扱い,②季節限定取扱い,"</formula1>
    </dataValidation>
    <dataValidation allowBlank="1" showInputMessage="1" error="2017/1/1以降の日付を入力してください。" sqref="O28"/>
    <dataValidation type="whole" allowBlank="1" showInputMessage="1" showErrorMessage="1" error="5日以降の数字を入力してください。" sqref="J27:K27">
      <formula1>4</formula1>
      <formula2>100</formula2>
    </dataValidation>
    <dataValidation type="list" allowBlank="1" showInputMessage="1" showErrorMessage="1" sqref="K19:K23">
      <formula1>"右の▼から選択してください,原産地,製造地,加工地,宿泊地,サービス提供地"</formula1>
    </dataValidation>
    <dataValidation type="list" allowBlank="1" showInputMessage="1" showErrorMessage="1" sqref="E30:N30">
      <formula1>"右の▼から選択してください,①通常便,②冷蔵便,③冷凍便"</formula1>
    </dataValidation>
    <dataValidation type="list" allowBlank="1" showInputMessage="1" showErrorMessage="1" error="プルダウンで選択してください" sqref="E16:N16">
      <formula1>"　対象　,　対象外　"</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35" min="1" max="15" man="1"/>
  </rowBreaks>
  <colBreaks count="1" manualBreakCount="1">
    <brk id="15"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79998168889431442"/>
    <pageSetUpPr fitToPage="1"/>
  </sheetPr>
  <dimension ref="B1:T77"/>
  <sheetViews>
    <sheetView showZeros="0" zoomScale="80" zoomScaleNormal="80" workbookViewId="0">
      <pane xSplit="4" ySplit="4" topLeftCell="E5" activePane="bottomRight" state="frozen"/>
      <selection activeCell="A2" sqref="A2"/>
      <selection pane="topRight" activeCell="A2" sqref="A2"/>
      <selection pane="bottomLeft" activeCell="A2" sqref="A2"/>
      <selection pane="bottomRight" activeCell="A2" sqref="A2"/>
    </sheetView>
  </sheetViews>
  <sheetFormatPr defaultRowHeight="13.2" x14ac:dyDescent="0.2"/>
  <cols>
    <col min="1" max="1" width="1.6640625" style="106" customWidth="1"/>
    <col min="2" max="2" width="5.44140625" style="105" customWidth="1"/>
    <col min="3" max="3" width="5.44140625" style="106" customWidth="1"/>
    <col min="4" max="4" width="39.109375" style="106" customWidth="1"/>
    <col min="5" max="13" width="7.6640625" style="106" customWidth="1"/>
    <col min="14" max="14" width="12.109375" style="106" customWidth="1"/>
    <col min="15" max="15" width="69.109375" style="106" customWidth="1"/>
    <col min="16" max="16" width="5.33203125" style="106" customWidth="1"/>
    <col min="17" max="17" width="13.109375" style="106" customWidth="1"/>
    <col min="18" max="18" width="6" style="106" customWidth="1"/>
    <col min="19" max="16384" width="8.88671875" style="106"/>
  </cols>
  <sheetData>
    <row r="1" spans="2:20" ht="9" customHeight="1" x14ac:dyDescent="0.2">
      <c r="B1" s="147"/>
      <c r="C1" s="148"/>
      <c r="D1" s="148"/>
      <c r="E1" s="148"/>
      <c r="F1" s="148"/>
      <c r="G1" s="148"/>
      <c r="H1" s="148"/>
      <c r="I1" s="148"/>
      <c r="J1" s="148"/>
      <c r="K1" s="148"/>
      <c r="L1" s="148"/>
      <c r="M1" s="148"/>
      <c r="N1" s="148"/>
      <c r="O1" s="148"/>
      <c r="P1" s="148"/>
      <c r="Q1" s="148"/>
    </row>
    <row r="2" spans="2:20" ht="42" customHeight="1" x14ac:dyDescent="0.2">
      <c r="B2" s="354" t="s">
        <v>188</v>
      </c>
      <c r="C2" s="354"/>
      <c r="D2" s="354"/>
      <c r="E2" s="483" t="s">
        <v>229</v>
      </c>
      <c r="F2" s="483"/>
      <c r="G2" s="483"/>
      <c r="H2" s="483"/>
      <c r="I2" s="484">
        <f>お礼品登録シート1!$I$2</f>
        <v>0</v>
      </c>
      <c r="J2" s="484"/>
      <c r="K2" s="484"/>
      <c r="L2" s="484"/>
      <c r="M2" s="484"/>
      <c r="N2" s="202"/>
      <c r="O2" s="351"/>
      <c r="P2" s="352"/>
      <c r="Q2" s="352"/>
      <c r="R2" s="353"/>
      <c r="S2" s="353"/>
      <c r="T2" s="353"/>
    </row>
    <row r="3" spans="2:20" ht="42" customHeight="1" x14ac:dyDescent="0.2">
      <c r="B3" s="355"/>
      <c r="C3" s="355"/>
      <c r="D3" s="355"/>
      <c r="E3" s="481" t="s">
        <v>244</v>
      </c>
      <c r="F3" s="482"/>
      <c r="G3" s="482"/>
      <c r="H3" s="482"/>
      <c r="I3" s="482"/>
      <c r="J3" s="482"/>
      <c r="K3" s="482"/>
      <c r="L3" s="482"/>
      <c r="M3" s="482"/>
      <c r="N3" s="482"/>
      <c r="O3" s="482"/>
      <c r="P3" s="149"/>
      <c r="Q3" s="149"/>
      <c r="R3" s="203"/>
      <c r="S3" s="203"/>
      <c r="T3" s="203"/>
    </row>
    <row r="4" spans="2:20" ht="33" customHeight="1" x14ac:dyDescent="0.2">
      <c r="B4" s="334" t="s">
        <v>158</v>
      </c>
      <c r="C4" s="335"/>
      <c r="D4" s="335"/>
      <c r="E4" s="335" t="s">
        <v>160</v>
      </c>
      <c r="F4" s="335"/>
      <c r="G4" s="335"/>
      <c r="H4" s="335"/>
      <c r="I4" s="335"/>
      <c r="J4" s="335"/>
      <c r="K4" s="335"/>
      <c r="L4" s="335"/>
      <c r="M4" s="335"/>
      <c r="N4" s="335"/>
      <c r="O4" s="150" t="s">
        <v>162</v>
      </c>
      <c r="P4" s="336" t="s">
        <v>173</v>
      </c>
      <c r="Q4" s="337"/>
      <c r="R4" s="114"/>
      <c r="S4" s="203"/>
      <c r="T4" s="203"/>
    </row>
    <row r="5" spans="2:20" ht="24.9" customHeight="1" x14ac:dyDescent="0.2">
      <c r="B5" s="280" t="s">
        <v>163</v>
      </c>
      <c r="C5" s="110">
        <v>1</v>
      </c>
      <c r="D5" s="116" t="s">
        <v>251</v>
      </c>
      <c r="E5" s="521">
        <f>お礼品登録シート1!$E$5</f>
        <v>0</v>
      </c>
      <c r="F5" s="522"/>
      <c r="G5" s="522"/>
      <c r="H5" s="522"/>
      <c r="I5" s="522"/>
      <c r="J5" s="522"/>
      <c r="K5" s="522"/>
      <c r="L5" s="522"/>
      <c r="M5" s="522"/>
      <c r="N5" s="523"/>
      <c r="O5" s="117" t="s">
        <v>245</v>
      </c>
      <c r="P5" s="342" t="s">
        <v>165</v>
      </c>
      <c r="Q5" s="343"/>
      <c r="R5" s="332"/>
      <c r="S5" s="333"/>
      <c r="T5" s="333"/>
    </row>
    <row r="6" spans="2:20" ht="24.9" customHeight="1" x14ac:dyDescent="0.2">
      <c r="B6" s="280"/>
      <c r="C6" s="109">
        <v>2</v>
      </c>
      <c r="D6" s="112" t="s">
        <v>159</v>
      </c>
      <c r="E6" s="524">
        <f>お礼品登録シート1!$E$6</f>
        <v>0</v>
      </c>
      <c r="F6" s="525"/>
      <c r="G6" s="525"/>
      <c r="H6" s="525"/>
      <c r="I6" s="525"/>
      <c r="J6" s="525"/>
      <c r="K6" s="525"/>
      <c r="L6" s="525"/>
      <c r="M6" s="525"/>
      <c r="N6" s="526"/>
      <c r="O6" s="118"/>
      <c r="P6" s="330" t="s">
        <v>165</v>
      </c>
      <c r="Q6" s="331"/>
      <c r="R6" s="332"/>
      <c r="S6" s="333"/>
      <c r="T6" s="333"/>
    </row>
    <row r="7" spans="2:20" ht="24.9" customHeight="1" x14ac:dyDescent="0.2">
      <c r="B7" s="280"/>
      <c r="C7" s="109">
        <v>3</v>
      </c>
      <c r="D7" s="112" t="s">
        <v>175</v>
      </c>
      <c r="E7" s="524">
        <f>お礼品登録シート1!$E$7</f>
        <v>0</v>
      </c>
      <c r="F7" s="525"/>
      <c r="G7" s="525"/>
      <c r="H7" s="525"/>
      <c r="I7" s="525"/>
      <c r="J7" s="525"/>
      <c r="K7" s="525"/>
      <c r="L7" s="525"/>
      <c r="M7" s="525"/>
      <c r="N7" s="526"/>
      <c r="O7" s="118"/>
      <c r="P7" s="330" t="s">
        <v>165</v>
      </c>
      <c r="Q7" s="331"/>
      <c r="R7" s="332"/>
      <c r="S7" s="333"/>
      <c r="T7" s="333"/>
    </row>
    <row r="8" spans="2:20" ht="24.9" customHeight="1" thickBot="1" x14ac:dyDescent="0.25">
      <c r="B8" s="338"/>
      <c r="C8" s="111">
        <v>4</v>
      </c>
      <c r="D8" s="113" t="s">
        <v>55</v>
      </c>
      <c r="E8" s="518">
        <f>お礼品登録シート1!$E$8</f>
        <v>0</v>
      </c>
      <c r="F8" s="519"/>
      <c r="G8" s="519"/>
      <c r="H8" s="519"/>
      <c r="I8" s="519"/>
      <c r="J8" s="519"/>
      <c r="K8" s="519"/>
      <c r="L8" s="519"/>
      <c r="M8" s="519"/>
      <c r="N8" s="520"/>
      <c r="O8" s="119"/>
      <c r="P8" s="347" t="s">
        <v>165</v>
      </c>
      <c r="Q8" s="348"/>
      <c r="R8" s="332"/>
      <c r="S8" s="333"/>
      <c r="T8" s="333"/>
    </row>
    <row r="9" spans="2:20" ht="24.9" customHeight="1" thickTop="1" x14ac:dyDescent="0.2">
      <c r="B9" s="307" t="s">
        <v>161</v>
      </c>
      <c r="C9" s="127">
        <v>5</v>
      </c>
      <c r="D9" s="132" t="s">
        <v>43</v>
      </c>
      <c r="E9" s="309"/>
      <c r="F9" s="310"/>
      <c r="G9" s="310"/>
      <c r="H9" s="310"/>
      <c r="I9" s="310"/>
      <c r="J9" s="310"/>
      <c r="K9" s="310"/>
      <c r="L9" s="310"/>
      <c r="M9" s="310"/>
      <c r="N9" s="311"/>
      <c r="O9" s="324" t="s">
        <v>235</v>
      </c>
      <c r="P9" s="312" t="s">
        <v>165</v>
      </c>
      <c r="Q9" s="313"/>
      <c r="R9" s="204"/>
      <c r="S9" s="205"/>
      <c r="T9" s="205"/>
    </row>
    <row r="10" spans="2:20" ht="24.9" customHeight="1" x14ac:dyDescent="0.2">
      <c r="B10" s="280"/>
      <c r="C10" s="128">
        <v>6</v>
      </c>
      <c r="D10" s="133" t="s">
        <v>44</v>
      </c>
      <c r="E10" s="314"/>
      <c r="F10" s="315"/>
      <c r="G10" s="315"/>
      <c r="H10" s="315"/>
      <c r="I10" s="315"/>
      <c r="J10" s="315"/>
      <c r="K10" s="315"/>
      <c r="L10" s="315"/>
      <c r="M10" s="315"/>
      <c r="N10" s="316"/>
      <c r="O10" s="325"/>
      <c r="P10" s="317" t="s">
        <v>165</v>
      </c>
      <c r="Q10" s="318"/>
      <c r="R10" s="204"/>
      <c r="S10" s="205"/>
      <c r="T10" s="205"/>
    </row>
    <row r="11" spans="2:20" ht="24.9" customHeight="1" x14ac:dyDescent="0.2">
      <c r="B11" s="280"/>
      <c r="C11" s="128">
        <v>7</v>
      </c>
      <c r="D11" s="133" t="s">
        <v>45</v>
      </c>
      <c r="E11" s="314"/>
      <c r="F11" s="315"/>
      <c r="G11" s="315"/>
      <c r="H11" s="315"/>
      <c r="I11" s="315"/>
      <c r="J11" s="315"/>
      <c r="K11" s="315"/>
      <c r="L11" s="315"/>
      <c r="M11" s="315"/>
      <c r="N11" s="316"/>
      <c r="O11" s="325"/>
      <c r="P11" s="317" t="s">
        <v>165</v>
      </c>
      <c r="Q11" s="318"/>
      <c r="R11" s="204"/>
      <c r="S11" s="205"/>
      <c r="T11" s="205"/>
    </row>
    <row r="12" spans="2:20" ht="24.9" customHeight="1" thickBot="1" x14ac:dyDescent="0.25">
      <c r="B12" s="308"/>
      <c r="C12" s="129">
        <v>8</v>
      </c>
      <c r="D12" s="134" t="s">
        <v>46</v>
      </c>
      <c r="E12" s="319"/>
      <c r="F12" s="320"/>
      <c r="G12" s="320"/>
      <c r="H12" s="320"/>
      <c r="I12" s="320"/>
      <c r="J12" s="320"/>
      <c r="K12" s="320"/>
      <c r="L12" s="320"/>
      <c r="M12" s="320"/>
      <c r="N12" s="321"/>
      <c r="O12" s="326"/>
      <c r="P12" s="322" t="s">
        <v>165</v>
      </c>
      <c r="Q12" s="323"/>
      <c r="R12" s="115"/>
      <c r="S12" s="107"/>
      <c r="T12" s="107"/>
    </row>
    <row r="13" spans="2:20" ht="40.200000000000003" thickTop="1" x14ac:dyDescent="0.2">
      <c r="B13" s="279" t="s">
        <v>174</v>
      </c>
      <c r="C13" s="130">
        <v>9</v>
      </c>
      <c r="D13" s="137" t="s">
        <v>218</v>
      </c>
      <c r="E13" s="282"/>
      <c r="F13" s="283"/>
      <c r="G13" s="283"/>
      <c r="H13" s="283"/>
      <c r="I13" s="283"/>
      <c r="J13" s="283"/>
      <c r="K13" s="283"/>
      <c r="L13" s="283"/>
      <c r="M13" s="283"/>
      <c r="N13" s="284"/>
      <c r="O13" s="167" t="s">
        <v>240</v>
      </c>
      <c r="P13" s="124">
        <f>LEN(E13)</f>
        <v>0</v>
      </c>
      <c r="Q13" s="120" t="s">
        <v>166</v>
      </c>
      <c r="R13" s="217"/>
      <c r="S13" s="218"/>
      <c r="T13" s="218"/>
    </row>
    <row r="14" spans="2:20" ht="24.9" customHeight="1" x14ac:dyDescent="0.2">
      <c r="B14" s="280"/>
      <c r="C14" s="128">
        <v>10</v>
      </c>
      <c r="D14" s="209" t="s">
        <v>164</v>
      </c>
      <c r="E14" s="267"/>
      <c r="F14" s="268"/>
      <c r="G14" s="297"/>
      <c r="H14" s="297"/>
      <c r="I14" s="297"/>
      <c r="J14" s="297"/>
      <c r="K14" s="297"/>
      <c r="L14" s="297"/>
      <c r="M14" s="297"/>
      <c r="N14" s="298"/>
      <c r="O14" s="121"/>
      <c r="P14" s="125">
        <f>LEN(E14)</f>
        <v>0</v>
      </c>
      <c r="Q14" s="122" t="s">
        <v>167</v>
      </c>
      <c r="R14" s="217"/>
      <c r="S14" s="218"/>
      <c r="T14" s="218"/>
    </row>
    <row r="15" spans="2:20" ht="24.9" customHeight="1" x14ac:dyDescent="0.2">
      <c r="B15" s="280"/>
      <c r="C15" s="128">
        <v>11</v>
      </c>
      <c r="D15" s="209" t="s">
        <v>179</v>
      </c>
      <c r="E15" s="487" t="s">
        <v>187</v>
      </c>
      <c r="F15" s="488"/>
      <c r="G15" s="301"/>
      <c r="H15" s="301"/>
      <c r="I15" s="485" t="s">
        <v>177</v>
      </c>
      <c r="J15" s="485"/>
      <c r="K15" s="485"/>
      <c r="L15" s="485"/>
      <c r="M15" s="485"/>
      <c r="N15" s="486"/>
      <c r="O15" s="208" t="s">
        <v>184</v>
      </c>
      <c r="P15" s="264" t="s">
        <v>165</v>
      </c>
      <c r="Q15" s="265"/>
      <c r="R15" s="217"/>
      <c r="S15" s="218"/>
      <c r="T15" s="218"/>
    </row>
    <row r="16" spans="2:20" ht="24.9" customHeight="1" x14ac:dyDescent="0.2">
      <c r="B16" s="280"/>
      <c r="C16" s="128">
        <v>12</v>
      </c>
      <c r="D16" s="209" t="s">
        <v>256</v>
      </c>
      <c r="E16" s="304"/>
      <c r="F16" s="305"/>
      <c r="G16" s="305"/>
      <c r="H16" s="305"/>
      <c r="I16" s="305"/>
      <c r="J16" s="305"/>
      <c r="K16" s="305"/>
      <c r="L16" s="305"/>
      <c r="M16" s="305"/>
      <c r="N16" s="306"/>
      <c r="O16" s="208" t="s">
        <v>259</v>
      </c>
      <c r="P16" s="264" t="s">
        <v>165</v>
      </c>
      <c r="Q16" s="265"/>
      <c r="R16" s="217"/>
      <c r="S16" s="218"/>
      <c r="T16" s="218"/>
    </row>
    <row r="17" spans="2:20" ht="60.75" customHeight="1" x14ac:dyDescent="0.2">
      <c r="B17" s="280"/>
      <c r="C17" s="128">
        <v>13</v>
      </c>
      <c r="D17" s="209" t="s">
        <v>219</v>
      </c>
      <c r="E17" s="267"/>
      <c r="F17" s="268"/>
      <c r="G17" s="302"/>
      <c r="H17" s="302"/>
      <c r="I17" s="302"/>
      <c r="J17" s="302"/>
      <c r="K17" s="302"/>
      <c r="L17" s="302"/>
      <c r="M17" s="302"/>
      <c r="N17" s="303"/>
      <c r="O17" s="121" t="s">
        <v>236</v>
      </c>
      <c r="P17" s="125">
        <f>LEN(E17)</f>
        <v>0</v>
      </c>
      <c r="Q17" s="122" t="s">
        <v>166</v>
      </c>
      <c r="R17" s="217"/>
      <c r="S17" s="218"/>
      <c r="T17" s="218"/>
    </row>
    <row r="18" spans="2:20" ht="130.65" customHeight="1" x14ac:dyDescent="0.2">
      <c r="B18" s="280"/>
      <c r="C18" s="128">
        <v>14</v>
      </c>
      <c r="D18" s="209" t="s">
        <v>220</v>
      </c>
      <c r="E18" s="267"/>
      <c r="F18" s="268"/>
      <c r="G18" s="268"/>
      <c r="H18" s="268"/>
      <c r="I18" s="268"/>
      <c r="J18" s="268"/>
      <c r="K18" s="268"/>
      <c r="L18" s="268"/>
      <c r="M18" s="268"/>
      <c r="N18" s="269"/>
      <c r="O18" s="168" t="s">
        <v>242</v>
      </c>
      <c r="P18" s="125">
        <f>LEN(E18)</f>
        <v>0</v>
      </c>
      <c r="Q18" s="122" t="s">
        <v>168</v>
      </c>
      <c r="R18" s="217"/>
      <c r="S18" s="218"/>
      <c r="T18" s="218"/>
    </row>
    <row r="19" spans="2:20" ht="30" customHeight="1" x14ac:dyDescent="0.2">
      <c r="B19" s="280"/>
      <c r="C19" s="221">
        <v>15</v>
      </c>
      <c r="D19" s="243" t="s">
        <v>176</v>
      </c>
      <c r="E19" s="267"/>
      <c r="F19" s="268"/>
      <c r="G19" s="268"/>
      <c r="H19" s="268"/>
      <c r="I19" s="268"/>
      <c r="J19" s="489"/>
      <c r="K19" s="229" t="s">
        <v>190</v>
      </c>
      <c r="L19" s="230"/>
      <c r="M19" s="490"/>
      <c r="N19" s="491"/>
      <c r="O19" s="246" t="s">
        <v>237</v>
      </c>
      <c r="P19" s="275" t="s">
        <v>165</v>
      </c>
      <c r="Q19" s="276"/>
      <c r="R19" s="206"/>
      <c r="S19" s="207"/>
      <c r="T19" s="207"/>
    </row>
    <row r="20" spans="2:20" ht="30" customHeight="1" x14ac:dyDescent="0.2">
      <c r="B20" s="280"/>
      <c r="C20" s="222"/>
      <c r="D20" s="244"/>
      <c r="E20" s="267"/>
      <c r="F20" s="268"/>
      <c r="G20" s="268"/>
      <c r="H20" s="268"/>
      <c r="I20" s="268"/>
      <c r="J20" s="489"/>
      <c r="K20" s="229" t="s">
        <v>190</v>
      </c>
      <c r="L20" s="230"/>
      <c r="M20" s="490"/>
      <c r="N20" s="491"/>
      <c r="O20" s="247"/>
      <c r="P20" s="293"/>
      <c r="Q20" s="294"/>
      <c r="R20" s="206"/>
      <c r="S20" s="207"/>
      <c r="T20" s="207"/>
    </row>
    <row r="21" spans="2:20" ht="30" customHeight="1" x14ac:dyDescent="0.2">
      <c r="B21" s="280"/>
      <c r="C21" s="222"/>
      <c r="D21" s="244"/>
      <c r="E21" s="267"/>
      <c r="F21" s="268"/>
      <c r="G21" s="268"/>
      <c r="H21" s="268"/>
      <c r="I21" s="268"/>
      <c r="J21" s="489"/>
      <c r="K21" s="229" t="s">
        <v>190</v>
      </c>
      <c r="L21" s="230"/>
      <c r="M21" s="490"/>
      <c r="N21" s="491"/>
      <c r="O21" s="247"/>
      <c r="P21" s="293"/>
      <c r="Q21" s="294"/>
      <c r="R21" s="206"/>
      <c r="S21" s="207"/>
      <c r="T21" s="207"/>
    </row>
    <row r="22" spans="2:20" ht="30" customHeight="1" x14ac:dyDescent="0.2">
      <c r="B22" s="280"/>
      <c r="C22" s="222"/>
      <c r="D22" s="244"/>
      <c r="E22" s="267"/>
      <c r="F22" s="268"/>
      <c r="G22" s="268"/>
      <c r="H22" s="268"/>
      <c r="I22" s="268"/>
      <c r="J22" s="489"/>
      <c r="K22" s="229" t="s">
        <v>190</v>
      </c>
      <c r="L22" s="230"/>
      <c r="M22" s="490"/>
      <c r="N22" s="491"/>
      <c r="O22" s="247"/>
      <c r="P22" s="293"/>
      <c r="Q22" s="294"/>
      <c r="R22" s="206"/>
      <c r="S22" s="207"/>
      <c r="T22" s="207"/>
    </row>
    <row r="23" spans="2:20" ht="30" customHeight="1" x14ac:dyDescent="0.2">
      <c r="B23" s="280"/>
      <c r="C23" s="223"/>
      <c r="D23" s="245"/>
      <c r="E23" s="267"/>
      <c r="F23" s="268"/>
      <c r="G23" s="268"/>
      <c r="H23" s="268"/>
      <c r="I23" s="268"/>
      <c r="J23" s="489"/>
      <c r="K23" s="229" t="s">
        <v>190</v>
      </c>
      <c r="L23" s="230"/>
      <c r="M23" s="490"/>
      <c r="N23" s="491"/>
      <c r="O23" s="248"/>
      <c r="P23" s="277"/>
      <c r="Q23" s="278"/>
      <c r="R23" s="217"/>
      <c r="S23" s="218"/>
      <c r="T23" s="218"/>
    </row>
    <row r="24" spans="2:20" ht="24.9" customHeight="1" x14ac:dyDescent="0.2">
      <c r="B24" s="280"/>
      <c r="C24" s="128">
        <v>16</v>
      </c>
      <c r="D24" s="235" t="s">
        <v>169</v>
      </c>
      <c r="E24" s="493" t="s">
        <v>190</v>
      </c>
      <c r="F24" s="494"/>
      <c r="G24" s="494"/>
      <c r="H24" s="297"/>
      <c r="I24" s="297"/>
      <c r="J24" s="297"/>
      <c r="K24" s="297"/>
      <c r="L24" s="297"/>
      <c r="M24" s="297"/>
      <c r="N24" s="298"/>
      <c r="O24" s="246" t="s">
        <v>214</v>
      </c>
      <c r="P24" s="275" t="s">
        <v>165</v>
      </c>
      <c r="Q24" s="276"/>
      <c r="R24" s="217"/>
      <c r="S24" s="218"/>
      <c r="T24" s="218"/>
    </row>
    <row r="25" spans="2:20" ht="24.9" customHeight="1" x14ac:dyDescent="0.2">
      <c r="B25" s="280"/>
      <c r="C25" s="128">
        <v>17</v>
      </c>
      <c r="D25" s="236"/>
      <c r="E25" s="180"/>
      <c r="F25" s="492" t="s">
        <v>208</v>
      </c>
      <c r="G25" s="492"/>
      <c r="H25" s="302"/>
      <c r="I25" s="302"/>
      <c r="J25" s="302"/>
      <c r="K25" s="302"/>
      <c r="L25" s="302"/>
      <c r="M25" s="302"/>
      <c r="N25" s="303"/>
      <c r="O25" s="248"/>
      <c r="P25" s="277"/>
      <c r="Q25" s="278"/>
      <c r="R25" s="217"/>
      <c r="S25" s="218"/>
      <c r="T25" s="218"/>
    </row>
    <row r="26" spans="2:20" ht="55.35" customHeight="1" x14ac:dyDescent="0.2">
      <c r="B26" s="280"/>
      <c r="C26" s="128">
        <v>18</v>
      </c>
      <c r="D26" s="209" t="s">
        <v>171</v>
      </c>
      <c r="E26" s="267"/>
      <c r="F26" s="268"/>
      <c r="G26" s="268"/>
      <c r="H26" s="268"/>
      <c r="I26" s="268"/>
      <c r="J26" s="268"/>
      <c r="K26" s="268"/>
      <c r="L26" s="268"/>
      <c r="M26" s="268"/>
      <c r="N26" s="269"/>
      <c r="O26" s="121" t="s">
        <v>183</v>
      </c>
      <c r="P26" s="285" t="s">
        <v>165</v>
      </c>
      <c r="Q26" s="286"/>
      <c r="R26" s="217"/>
      <c r="S26" s="218"/>
      <c r="T26" s="218"/>
    </row>
    <row r="27" spans="2:20" ht="44.4" customHeight="1" x14ac:dyDescent="0.2">
      <c r="B27" s="280"/>
      <c r="C27" s="128">
        <v>19</v>
      </c>
      <c r="D27" s="209" t="s">
        <v>191</v>
      </c>
      <c r="E27" s="497" t="s">
        <v>200</v>
      </c>
      <c r="F27" s="498"/>
      <c r="G27" s="498"/>
      <c r="H27" s="498"/>
      <c r="I27" s="498"/>
      <c r="J27" s="499"/>
      <c r="K27" s="499"/>
      <c r="L27" s="500" t="s">
        <v>192</v>
      </c>
      <c r="M27" s="500"/>
      <c r="N27" s="501"/>
      <c r="O27" s="166" t="s">
        <v>215</v>
      </c>
      <c r="P27" s="251" t="s">
        <v>165</v>
      </c>
      <c r="Q27" s="252"/>
      <c r="R27" s="206"/>
      <c r="S27" s="207"/>
      <c r="T27" s="207"/>
    </row>
    <row r="28" spans="2:20" ht="24.9" customHeight="1" x14ac:dyDescent="0.2">
      <c r="B28" s="280"/>
      <c r="C28" s="128">
        <v>20</v>
      </c>
      <c r="D28" s="210" t="s">
        <v>5</v>
      </c>
      <c r="E28" s="512" t="s">
        <v>190</v>
      </c>
      <c r="F28" s="513"/>
      <c r="G28" s="514"/>
      <c r="H28" s="517" t="s">
        <v>186</v>
      </c>
      <c r="I28" s="517"/>
      <c r="J28" s="495"/>
      <c r="K28" s="495"/>
      <c r="L28" s="211" t="s">
        <v>8</v>
      </c>
      <c r="M28" s="495"/>
      <c r="N28" s="496"/>
      <c r="O28" s="295" t="s">
        <v>250</v>
      </c>
      <c r="P28" s="251" t="s">
        <v>165</v>
      </c>
      <c r="Q28" s="252"/>
      <c r="R28" s="108"/>
      <c r="S28" s="107"/>
      <c r="T28" s="107"/>
    </row>
    <row r="29" spans="2:20" ht="24.9" customHeight="1" x14ac:dyDescent="0.2">
      <c r="B29" s="280"/>
      <c r="C29" s="128">
        <v>21</v>
      </c>
      <c r="D29" s="210" t="s">
        <v>21</v>
      </c>
      <c r="E29" s="515"/>
      <c r="F29" s="492"/>
      <c r="G29" s="516"/>
      <c r="H29" s="517" t="s">
        <v>185</v>
      </c>
      <c r="I29" s="517"/>
      <c r="J29" s="495"/>
      <c r="K29" s="495"/>
      <c r="L29" s="211" t="s">
        <v>8</v>
      </c>
      <c r="M29" s="495"/>
      <c r="N29" s="496"/>
      <c r="O29" s="296"/>
      <c r="P29" s="251" t="s">
        <v>165</v>
      </c>
      <c r="Q29" s="252"/>
      <c r="R29" s="253"/>
      <c r="S29" s="254"/>
      <c r="T29" s="254"/>
    </row>
    <row r="30" spans="2:20" ht="24.9" customHeight="1" x14ac:dyDescent="0.2">
      <c r="B30" s="280"/>
      <c r="C30" s="128">
        <v>22</v>
      </c>
      <c r="D30" s="210" t="s">
        <v>20</v>
      </c>
      <c r="E30" s="509" t="s">
        <v>190</v>
      </c>
      <c r="F30" s="510"/>
      <c r="G30" s="510"/>
      <c r="H30" s="510"/>
      <c r="I30" s="510"/>
      <c r="J30" s="510"/>
      <c r="K30" s="510"/>
      <c r="L30" s="510"/>
      <c r="M30" s="510"/>
      <c r="N30" s="511"/>
      <c r="O30" s="121"/>
      <c r="P30" s="258" t="s">
        <v>165</v>
      </c>
      <c r="Q30" s="259"/>
      <c r="R30" s="108"/>
      <c r="S30" s="107"/>
      <c r="T30" s="107"/>
    </row>
    <row r="31" spans="2:20" ht="33" customHeight="1" x14ac:dyDescent="0.2">
      <c r="B31" s="280"/>
      <c r="C31" s="128">
        <v>23</v>
      </c>
      <c r="D31" s="210" t="s">
        <v>180</v>
      </c>
      <c r="E31" s="509" t="s">
        <v>190</v>
      </c>
      <c r="F31" s="510"/>
      <c r="G31" s="510"/>
      <c r="H31" s="510"/>
      <c r="I31" s="510"/>
      <c r="J31" s="510"/>
      <c r="K31" s="510"/>
      <c r="L31" s="510"/>
      <c r="M31" s="510"/>
      <c r="N31" s="511"/>
      <c r="O31" s="121" t="s">
        <v>238</v>
      </c>
      <c r="P31" s="258" t="s">
        <v>165</v>
      </c>
      <c r="Q31" s="259"/>
      <c r="R31" s="108"/>
      <c r="S31" s="107"/>
      <c r="T31" s="107"/>
    </row>
    <row r="32" spans="2:20" ht="33" customHeight="1" x14ac:dyDescent="0.2">
      <c r="B32" s="280"/>
      <c r="C32" s="128">
        <v>24</v>
      </c>
      <c r="D32" s="210" t="s">
        <v>181</v>
      </c>
      <c r="E32" s="509" t="s">
        <v>190</v>
      </c>
      <c r="F32" s="510"/>
      <c r="G32" s="510"/>
      <c r="H32" s="510"/>
      <c r="I32" s="510"/>
      <c r="J32" s="510"/>
      <c r="K32" s="510"/>
      <c r="L32" s="510"/>
      <c r="M32" s="510"/>
      <c r="N32" s="511"/>
      <c r="O32" s="121" t="s">
        <v>239</v>
      </c>
      <c r="P32" s="258" t="s">
        <v>165</v>
      </c>
      <c r="Q32" s="259"/>
      <c r="R32" s="108"/>
      <c r="S32" s="107"/>
      <c r="T32" s="107"/>
    </row>
    <row r="33" spans="2:20" ht="48.9" customHeight="1" x14ac:dyDescent="0.2">
      <c r="B33" s="280"/>
      <c r="C33" s="128">
        <v>25</v>
      </c>
      <c r="D33" s="138" t="s">
        <v>199</v>
      </c>
      <c r="E33" s="505" t="s">
        <v>178</v>
      </c>
      <c r="F33" s="506"/>
      <c r="G33" s="506"/>
      <c r="H33" s="182"/>
      <c r="I33" s="183" t="s">
        <v>3</v>
      </c>
      <c r="J33" s="507" t="s">
        <v>182</v>
      </c>
      <c r="K33" s="508"/>
      <c r="L33" s="508"/>
      <c r="M33" s="182"/>
      <c r="N33" s="212" t="s">
        <v>3</v>
      </c>
      <c r="O33" s="121" t="s">
        <v>189</v>
      </c>
      <c r="P33" s="264" t="s">
        <v>165</v>
      </c>
      <c r="Q33" s="265"/>
      <c r="R33" s="217"/>
      <c r="S33" s="218"/>
      <c r="T33" s="218"/>
    </row>
    <row r="34" spans="2:20" ht="124.35" customHeight="1" x14ac:dyDescent="0.2">
      <c r="B34" s="280"/>
      <c r="C34" s="128">
        <v>26</v>
      </c>
      <c r="D34" s="209" t="s">
        <v>172</v>
      </c>
      <c r="E34" s="267"/>
      <c r="F34" s="268"/>
      <c r="G34" s="268"/>
      <c r="H34" s="268"/>
      <c r="I34" s="268"/>
      <c r="J34" s="268"/>
      <c r="K34" s="268"/>
      <c r="L34" s="268"/>
      <c r="M34" s="268"/>
      <c r="N34" s="269"/>
      <c r="O34" s="121"/>
      <c r="P34" s="264" t="s">
        <v>165</v>
      </c>
      <c r="Q34" s="265"/>
      <c r="R34" s="108"/>
      <c r="S34" s="107"/>
      <c r="T34" s="107"/>
    </row>
    <row r="35" spans="2:20" ht="120" customHeight="1" x14ac:dyDescent="0.2">
      <c r="B35" s="280"/>
      <c r="C35" s="128">
        <v>27</v>
      </c>
      <c r="D35" s="209" t="s">
        <v>170</v>
      </c>
      <c r="E35" s="267"/>
      <c r="F35" s="268"/>
      <c r="G35" s="268"/>
      <c r="H35" s="268"/>
      <c r="I35" s="268"/>
      <c r="J35" s="268"/>
      <c r="K35" s="268"/>
      <c r="L35" s="268"/>
      <c r="M35" s="268"/>
      <c r="N35" s="269"/>
      <c r="O35" s="168" t="s">
        <v>206</v>
      </c>
      <c r="P35" s="125">
        <f>LEN(E35)</f>
        <v>0</v>
      </c>
      <c r="Q35" s="122" t="s">
        <v>168</v>
      </c>
      <c r="R35" s="108"/>
      <c r="S35" s="107"/>
      <c r="T35" s="107"/>
    </row>
    <row r="36" spans="2:20" ht="24.9" customHeight="1" thickBot="1" x14ac:dyDescent="0.25">
      <c r="B36" s="281"/>
      <c r="C36" s="131">
        <v>28</v>
      </c>
      <c r="D36" s="139" t="s">
        <v>42</v>
      </c>
      <c r="E36" s="502" t="s">
        <v>190</v>
      </c>
      <c r="F36" s="503"/>
      <c r="G36" s="503"/>
      <c r="H36" s="503"/>
      <c r="I36" s="503"/>
      <c r="J36" s="503"/>
      <c r="K36" s="503"/>
      <c r="L36" s="503"/>
      <c r="M36" s="503"/>
      <c r="N36" s="504"/>
      <c r="O36" s="123"/>
      <c r="P36" s="273" t="s">
        <v>165</v>
      </c>
      <c r="Q36" s="274"/>
      <c r="R36" s="108"/>
      <c r="S36" s="107"/>
      <c r="T36" s="107"/>
    </row>
    <row r="37" spans="2:20" ht="27.75" customHeight="1" x14ac:dyDescent="0.2"/>
    <row r="38" spans="2:20" ht="27.75" customHeight="1" x14ac:dyDescent="0.2"/>
    <row r="39" spans="2:20" ht="27.75" customHeight="1" x14ac:dyDescent="0.2"/>
    <row r="40" spans="2:20" ht="27.75" customHeight="1" x14ac:dyDescent="0.2"/>
    <row r="41" spans="2:20" ht="27.75" customHeight="1" x14ac:dyDescent="0.2"/>
    <row r="42" spans="2:20" ht="27.75" customHeight="1" x14ac:dyDescent="0.2"/>
    <row r="43" spans="2:20" ht="27.75" customHeight="1" x14ac:dyDescent="0.2"/>
    <row r="44" spans="2:20" ht="27.75" customHeight="1" x14ac:dyDescent="0.2"/>
    <row r="45" spans="2:20" ht="27.75" customHeight="1" x14ac:dyDescent="0.2"/>
    <row r="46" spans="2:20" ht="27.75" customHeight="1" x14ac:dyDescent="0.2"/>
    <row r="47" spans="2:20" ht="27.75" customHeight="1" x14ac:dyDescent="0.2"/>
    <row r="48" spans="2:20" s="105" customFormat="1" ht="27.75" customHeight="1" x14ac:dyDescent="0.2">
      <c r="C48" s="106"/>
      <c r="D48" s="106"/>
      <c r="E48" s="106"/>
      <c r="F48" s="106"/>
      <c r="G48" s="106"/>
      <c r="H48" s="106"/>
      <c r="I48" s="106"/>
      <c r="J48" s="106"/>
      <c r="K48" s="106"/>
      <c r="L48" s="106"/>
      <c r="M48" s="106"/>
      <c r="N48" s="106"/>
      <c r="O48" s="106"/>
      <c r="P48" s="106"/>
      <c r="Q48" s="106"/>
    </row>
    <row r="49" spans="3:17" s="105" customFormat="1" ht="27.75" customHeight="1" x14ac:dyDescent="0.2">
      <c r="C49" s="106"/>
      <c r="D49" s="106"/>
      <c r="E49" s="106"/>
      <c r="F49" s="106"/>
      <c r="G49" s="106"/>
      <c r="H49" s="106"/>
      <c r="I49" s="106"/>
      <c r="J49" s="106"/>
      <c r="K49" s="106"/>
      <c r="L49" s="106"/>
      <c r="M49" s="106"/>
      <c r="N49" s="106"/>
      <c r="O49" s="106"/>
      <c r="P49" s="106"/>
      <c r="Q49" s="106"/>
    </row>
    <row r="50" spans="3:17" s="105" customFormat="1" ht="27.75" customHeight="1" x14ac:dyDescent="0.2">
      <c r="C50" s="106"/>
      <c r="D50" s="106"/>
      <c r="E50" s="106"/>
      <c r="F50" s="106"/>
      <c r="G50" s="106"/>
      <c r="H50" s="106"/>
      <c r="I50" s="106"/>
      <c r="J50" s="106"/>
      <c r="K50" s="106"/>
      <c r="L50" s="106"/>
      <c r="M50" s="106"/>
      <c r="N50" s="106"/>
      <c r="O50" s="106"/>
      <c r="P50" s="106"/>
      <c r="Q50" s="106"/>
    </row>
    <row r="51" spans="3:17" s="105" customFormat="1" ht="27.75" customHeight="1" x14ac:dyDescent="0.2">
      <c r="C51" s="106"/>
      <c r="D51" s="106"/>
      <c r="E51" s="106"/>
      <c r="F51" s="106"/>
      <c r="G51" s="106"/>
      <c r="H51" s="106"/>
      <c r="I51" s="106"/>
      <c r="J51" s="106"/>
      <c r="K51" s="106"/>
      <c r="L51" s="106"/>
      <c r="M51" s="106"/>
      <c r="N51" s="106"/>
      <c r="O51" s="106"/>
      <c r="P51" s="106"/>
      <c r="Q51" s="106"/>
    </row>
    <row r="52" spans="3:17" s="105" customFormat="1" ht="27.75" customHeight="1" x14ac:dyDescent="0.2">
      <c r="C52" s="106"/>
      <c r="D52" s="106"/>
      <c r="E52" s="106"/>
      <c r="F52" s="106"/>
      <c r="G52" s="106"/>
      <c r="H52" s="106"/>
      <c r="I52" s="106"/>
      <c r="J52" s="106"/>
      <c r="K52" s="106"/>
      <c r="L52" s="106"/>
      <c r="M52" s="106"/>
      <c r="N52" s="106"/>
      <c r="O52" s="106"/>
      <c r="P52" s="106"/>
      <c r="Q52" s="106"/>
    </row>
    <row r="53" spans="3:17" s="105" customFormat="1" ht="27.75" customHeight="1" x14ac:dyDescent="0.2">
      <c r="C53" s="106"/>
      <c r="D53" s="106"/>
      <c r="E53" s="106"/>
      <c r="F53" s="106"/>
      <c r="G53" s="106"/>
      <c r="H53" s="106"/>
      <c r="I53" s="106"/>
      <c r="J53" s="106"/>
      <c r="K53" s="106"/>
      <c r="L53" s="106"/>
      <c r="M53" s="106"/>
      <c r="N53" s="106"/>
      <c r="O53" s="106"/>
      <c r="P53" s="106"/>
      <c r="Q53" s="106"/>
    </row>
    <row r="54" spans="3:17" s="105" customFormat="1" ht="27.75" customHeight="1" x14ac:dyDescent="0.2">
      <c r="C54" s="106"/>
      <c r="D54" s="106"/>
      <c r="E54" s="106"/>
      <c r="F54" s="106"/>
      <c r="G54" s="106"/>
      <c r="H54" s="106"/>
      <c r="I54" s="106"/>
      <c r="J54" s="106"/>
      <c r="K54" s="106"/>
      <c r="L54" s="106"/>
      <c r="M54" s="106"/>
      <c r="N54" s="106"/>
      <c r="O54" s="106"/>
      <c r="P54" s="106"/>
      <c r="Q54" s="106"/>
    </row>
    <row r="55" spans="3:17" s="105" customFormat="1" ht="27.75" customHeight="1" x14ac:dyDescent="0.2">
      <c r="C55" s="106"/>
      <c r="D55" s="106"/>
      <c r="E55" s="106"/>
      <c r="F55" s="106"/>
      <c r="G55" s="106"/>
      <c r="H55" s="106"/>
      <c r="I55" s="106"/>
      <c r="J55" s="106"/>
      <c r="K55" s="106"/>
      <c r="L55" s="106"/>
      <c r="M55" s="106"/>
      <c r="N55" s="106"/>
      <c r="O55" s="106"/>
      <c r="P55" s="106"/>
      <c r="Q55" s="106"/>
    </row>
    <row r="56" spans="3:17" s="105" customFormat="1" ht="27.75" customHeight="1" x14ac:dyDescent="0.2">
      <c r="C56" s="106"/>
      <c r="D56" s="106"/>
      <c r="E56" s="106"/>
      <c r="F56" s="106"/>
      <c r="G56" s="106"/>
      <c r="H56" s="106"/>
      <c r="I56" s="106"/>
      <c r="J56" s="106"/>
      <c r="K56" s="106"/>
      <c r="L56" s="106"/>
      <c r="M56" s="106"/>
      <c r="N56" s="106"/>
      <c r="O56" s="106"/>
      <c r="P56" s="106"/>
      <c r="Q56" s="106"/>
    </row>
    <row r="57" spans="3:17" s="105" customFormat="1" ht="27.75" customHeight="1" x14ac:dyDescent="0.2">
      <c r="C57" s="106"/>
      <c r="D57" s="106"/>
      <c r="E57" s="106"/>
      <c r="F57" s="106"/>
      <c r="G57" s="106"/>
      <c r="H57" s="106"/>
      <c r="I57" s="106"/>
      <c r="J57" s="106"/>
      <c r="K57" s="106"/>
      <c r="L57" s="106"/>
      <c r="M57" s="106"/>
      <c r="N57" s="106"/>
      <c r="O57" s="106"/>
      <c r="P57" s="106"/>
      <c r="Q57" s="106"/>
    </row>
    <row r="58" spans="3:17" s="105" customFormat="1" ht="27.75" customHeight="1" x14ac:dyDescent="0.2">
      <c r="C58" s="106"/>
      <c r="D58" s="106"/>
      <c r="E58" s="106"/>
      <c r="F58" s="106"/>
      <c r="G58" s="106"/>
      <c r="H58" s="106"/>
      <c r="I58" s="106"/>
      <c r="J58" s="106"/>
      <c r="K58" s="106"/>
      <c r="L58" s="106"/>
      <c r="M58" s="106"/>
      <c r="N58" s="106"/>
      <c r="O58" s="106"/>
      <c r="P58" s="106"/>
      <c r="Q58" s="106"/>
    </row>
    <row r="59" spans="3:17" s="105" customFormat="1" ht="27.75" customHeight="1" x14ac:dyDescent="0.2">
      <c r="C59" s="106"/>
      <c r="D59" s="106"/>
      <c r="E59" s="106"/>
      <c r="F59" s="106"/>
      <c r="G59" s="106"/>
      <c r="H59" s="106"/>
      <c r="I59" s="106"/>
      <c r="J59" s="106"/>
      <c r="K59" s="106"/>
      <c r="L59" s="106"/>
      <c r="M59" s="106"/>
      <c r="N59" s="106"/>
      <c r="O59" s="106"/>
      <c r="P59" s="106"/>
      <c r="Q59" s="106"/>
    </row>
    <row r="60" spans="3:17" s="105" customFormat="1" ht="27.75" customHeight="1" x14ac:dyDescent="0.2">
      <c r="C60" s="106"/>
      <c r="D60" s="106"/>
      <c r="E60" s="106"/>
      <c r="F60" s="106"/>
      <c r="G60" s="106"/>
      <c r="H60" s="106"/>
      <c r="I60" s="106"/>
      <c r="J60" s="106"/>
      <c r="K60" s="106"/>
      <c r="L60" s="106"/>
      <c r="M60" s="106"/>
      <c r="N60" s="106"/>
      <c r="O60" s="106"/>
      <c r="P60" s="106"/>
      <c r="Q60" s="106"/>
    </row>
    <row r="61" spans="3:17" s="105" customFormat="1" ht="27.75" customHeight="1" x14ac:dyDescent="0.2">
      <c r="C61" s="106"/>
      <c r="D61" s="106"/>
      <c r="E61" s="106"/>
      <c r="F61" s="106"/>
      <c r="G61" s="106"/>
      <c r="H61" s="106"/>
      <c r="I61" s="106"/>
      <c r="J61" s="106"/>
      <c r="K61" s="106"/>
      <c r="L61" s="106"/>
      <c r="M61" s="106"/>
      <c r="N61" s="106"/>
      <c r="O61" s="106"/>
      <c r="P61" s="106"/>
      <c r="Q61" s="106"/>
    </row>
    <row r="62" spans="3:17" s="105" customFormat="1" ht="27.75" customHeight="1" x14ac:dyDescent="0.2">
      <c r="C62" s="106"/>
      <c r="D62" s="106"/>
      <c r="E62" s="106"/>
      <c r="F62" s="106"/>
      <c r="G62" s="106"/>
      <c r="H62" s="106"/>
      <c r="I62" s="106"/>
      <c r="J62" s="106"/>
      <c r="K62" s="106"/>
      <c r="L62" s="106"/>
      <c r="M62" s="106"/>
      <c r="N62" s="106"/>
      <c r="O62" s="106"/>
      <c r="P62" s="106"/>
      <c r="Q62" s="106"/>
    </row>
    <row r="63" spans="3:17" s="105" customFormat="1" ht="27.75" customHeight="1" x14ac:dyDescent="0.2">
      <c r="C63" s="106"/>
      <c r="D63" s="106"/>
      <c r="E63" s="106"/>
      <c r="F63" s="106"/>
      <c r="G63" s="106"/>
      <c r="H63" s="106"/>
      <c r="I63" s="106"/>
      <c r="J63" s="106"/>
      <c r="K63" s="106"/>
      <c r="L63" s="106"/>
      <c r="M63" s="106"/>
      <c r="N63" s="106"/>
      <c r="O63" s="106"/>
      <c r="P63" s="106"/>
      <c r="Q63" s="106"/>
    </row>
    <row r="64" spans="3:17" s="105" customFormat="1" ht="27.75" customHeight="1" x14ac:dyDescent="0.2">
      <c r="C64" s="106"/>
      <c r="D64" s="106"/>
      <c r="E64" s="106"/>
      <c r="F64" s="106"/>
      <c r="G64" s="106"/>
      <c r="H64" s="106"/>
      <c r="I64" s="106"/>
      <c r="J64" s="106"/>
      <c r="K64" s="106"/>
      <c r="L64" s="106"/>
      <c r="M64" s="106"/>
      <c r="N64" s="106"/>
      <c r="O64" s="106"/>
      <c r="P64" s="106"/>
      <c r="Q64" s="106"/>
    </row>
    <row r="65" spans="3:17" s="105" customFormat="1" ht="27.75" customHeight="1" x14ac:dyDescent="0.2">
      <c r="C65" s="106"/>
      <c r="D65" s="106"/>
      <c r="E65" s="106"/>
      <c r="F65" s="106"/>
      <c r="G65" s="106"/>
      <c r="H65" s="106"/>
      <c r="I65" s="106"/>
      <c r="J65" s="106"/>
      <c r="K65" s="106"/>
      <c r="L65" s="106"/>
      <c r="M65" s="106"/>
      <c r="N65" s="106"/>
      <c r="O65" s="106"/>
      <c r="P65" s="106"/>
      <c r="Q65" s="106"/>
    </row>
    <row r="66" spans="3:17" s="105" customFormat="1" ht="27.75" customHeight="1" x14ac:dyDescent="0.2">
      <c r="C66" s="106"/>
      <c r="D66" s="106"/>
      <c r="E66" s="106"/>
      <c r="F66" s="106"/>
      <c r="G66" s="106"/>
      <c r="H66" s="106"/>
      <c r="I66" s="106"/>
      <c r="J66" s="106"/>
      <c r="K66" s="106"/>
      <c r="L66" s="106"/>
      <c r="M66" s="106"/>
      <c r="N66" s="106"/>
      <c r="O66" s="106"/>
      <c r="P66" s="106"/>
      <c r="Q66" s="106"/>
    </row>
    <row r="67" spans="3:17" s="105" customFormat="1" ht="27.75" customHeight="1" x14ac:dyDescent="0.2">
      <c r="C67" s="106"/>
      <c r="D67" s="106"/>
      <c r="E67" s="106"/>
      <c r="F67" s="106"/>
      <c r="G67" s="106"/>
      <c r="H67" s="106"/>
      <c r="I67" s="106"/>
      <c r="J67" s="106"/>
      <c r="K67" s="106"/>
      <c r="L67" s="106"/>
      <c r="M67" s="106"/>
      <c r="N67" s="106"/>
      <c r="O67" s="106"/>
      <c r="P67" s="106"/>
      <c r="Q67" s="106"/>
    </row>
    <row r="68" spans="3:17" s="105" customFormat="1" ht="27.75" customHeight="1" x14ac:dyDescent="0.2">
      <c r="C68" s="106"/>
      <c r="D68" s="106"/>
      <c r="E68" s="106"/>
      <c r="F68" s="106"/>
      <c r="G68" s="106"/>
      <c r="H68" s="106"/>
      <c r="I68" s="106"/>
      <c r="J68" s="106"/>
      <c r="K68" s="106"/>
      <c r="L68" s="106"/>
      <c r="M68" s="106"/>
      <c r="N68" s="106"/>
      <c r="O68" s="106"/>
      <c r="P68" s="106"/>
      <c r="Q68" s="106"/>
    </row>
    <row r="69" spans="3:17" s="105" customFormat="1" ht="27.75" customHeight="1" x14ac:dyDescent="0.2">
      <c r="C69" s="106"/>
      <c r="D69" s="106"/>
      <c r="E69" s="106"/>
      <c r="F69" s="106"/>
      <c r="G69" s="106"/>
      <c r="H69" s="106"/>
      <c r="I69" s="106"/>
      <c r="J69" s="106"/>
      <c r="K69" s="106"/>
      <c r="L69" s="106"/>
      <c r="M69" s="106"/>
      <c r="N69" s="106"/>
      <c r="O69" s="106"/>
      <c r="P69" s="106"/>
      <c r="Q69" s="106"/>
    </row>
    <row r="70" spans="3:17" s="105" customFormat="1" ht="27.75" customHeight="1" x14ac:dyDescent="0.2">
      <c r="C70" s="106"/>
      <c r="D70" s="106"/>
      <c r="E70" s="106"/>
      <c r="F70" s="106"/>
      <c r="G70" s="106"/>
      <c r="H70" s="106"/>
      <c r="I70" s="106"/>
      <c r="J70" s="106"/>
      <c r="K70" s="106"/>
      <c r="L70" s="106"/>
      <c r="M70" s="106"/>
      <c r="N70" s="106"/>
      <c r="O70" s="106"/>
      <c r="P70" s="106"/>
      <c r="Q70" s="106"/>
    </row>
    <row r="71" spans="3:17" s="105" customFormat="1" ht="27.75" customHeight="1" x14ac:dyDescent="0.2">
      <c r="C71" s="106"/>
      <c r="D71" s="106"/>
      <c r="E71" s="106"/>
      <c r="F71" s="106"/>
      <c r="G71" s="106"/>
      <c r="H71" s="106"/>
      <c r="I71" s="106"/>
      <c r="J71" s="106"/>
      <c r="K71" s="106"/>
      <c r="L71" s="106"/>
      <c r="M71" s="106"/>
      <c r="N71" s="106"/>
      <c r="O71" s="106"/>
      <c r="P71" s="106"/>
      <c r="Q71" s="106"/>
    </row>
    <row r="72" spans="3:17" s="105" customFormat="1" ht="27.75" customHeight="1" x14ac:dyDescent="0.2">
      <c r="C72" s="106"/>
      <c r="D72" s="106"/>
      <c r="E72" s="106"/>
      <c r="F72" s="106"/>
      <c r="G72" s="106"/>
      <c r="H72" s="106"/>
      <c r="I72" s="106"/>
      <c r="J72" s="106"/>
      <c r="K72" s="106"/>
      <c r="L72" s="106"/>
      <c r="M72" s="106"/>
      <c r="N72" s="106"/>
      <c r="O72" s="106"/>
      <c r="P72" s="106"/>
      <c r="Q72" s="106"/>
    </row>
    <row r="73" spans="3:17" s="105" customFormat="1" ht="27.75" customHeight="1" x14ac:dyDescent="0.2">
      <c r="C73" s="106"/>
      <c r="D73" s="106"/>
      <c r="E73" s="106"/>
      <c r="F73" s="106"/>
      <c r="G73" s="106"/>
      <c r="H73" s="106"/>
      <c r="I73" s="106"/>
      <c r="J73" s="106"/>
      <c r="K73" s="106"/>
      <c r="L73" s="106"/>
      <c r="M73" s="106"/>
      <c r="N73" s="106"/>
      <c r="O73" s="106"/>
      <c r="P73" s="106"/>
      <c r="Q73" s="106"/>
    </row>
    <row r="74" spans="3:17" s="105" customFormat="1" ht="27.75" customHeight="1" x14ac:dyDescent="0.2">
      <c r="C74" s="106"/>
      <c r="D74" s="106"/>
      <c r="E74" s="106"/>
      <c r="F74" s="106"/>
      <c r="G74" s="106"/>
      <c r="H74" s="106"/>
      <c r="I74" s="106"/>
      <c r="J74" s="106"/>
      <c r="K74" s="106"/>
      <c r="L74" s="106"/>
      <c r="M74" s="106"/>
      <c r="N74" s="106"/>
      <c r="O74" s="106"/>
      <c r="P74" s="106"/>
      <c r="Q74" s="106"/>
    </row>
    <row r="75" spans="3:17" s="105" customFormat="1" ht="27.75" customHeight="1" x14ac:dyDescent="0.2">
      <c r="C75" s="106"/>
      <c r="D75" s="106"/>
      <c r="E75" s="106"/>
      <c r="F75" s="106"/>
      <c r="G75" s="106"/>
      <c r="H75" s="106"/>
      <c r="I75" s="106"/>
      <c r="J75" s="106"/>
      <c r="K75" s="106"/>
      <c r="L75" s="106"/>
      <c r="M75" s="106"/>
      <c r="N75" s="106"/>
      <c r="O75" s="106"/>
      <c r="P75" s="106"/>
      <c r="Q75" s="106"/>
    </row>
    <row r="76" spans="3:17" s="105" customFormat="1" ht="27.75" customHeight="1" x14ac:dyDescent="0.2">
      <c r="C76" s="106"/>
      <c r="D76" s="106"/>
      <c r="E76" s="106"/>
      <c r="F76" s="106"/>
      <c r="G76" s="106"/>
      <c r="H76" s="106"/>
      <c r="I76" s="106"/>
      <c r="J76" s="106"/>
      <c r="K76" s="106"/>
      <c r="L76" s="106"/>
      <c r="M76" s="106"/>
      <c r="N76" s="106"/>
      <c r="O76" s="106"/>
      <c r="P76" s="106"/>
      <c r="Q76" s="106"/>
    </row>
    <row r="77" spans="3:17" s="105" customFormat="1" ht="27.75" customHeight="1" x14ac:dyDescent="0.2">
      <c r="C77" s="106"/>
      <c r="D77" s="106"/>
      <c r="E77" s="106"/>
      <c r="F77" s="106"/>
      <c r="G77" s="106"/>
      <c r="H77" s="106"/>
      <c r="I77" s="106"/>
      <c r="J77" s="106"/>
      <c r="K77" s="106"/>
      <c r="L77" s="106"/>
      <c r="M77" s="106"/>
      <c r="N77" s="106"/>
      <c r="O77" s="106"/>
      <c r="P77" s="106"/>
      <c r="Q77" s="106"/>
    </row>
  </sheetData>
  <mergeCells count="109">
    <mergeCell ref="E26:N26"/>
    <mergeCell ref="R26:T26"/>
    <mergeCell ref="E27:I27"/>
    <mergeCell ref="D24:D25"/>
    <mergeCell ref="E24:G24"/>
    <mergeCell ref="H24:N25"/>
    <mergeCell ref="O24:O25"/>
    <mergeCell ref="P24:Q25"/>
    <mergeCell ref="R24:T25"/>
    <mergeCell ref="F25:G25"/>
    <mergeCell ref="O19:O23"/>
    <mergeCell ref="P19:Q23"/>
    <mergeCell ref="E23:J23"/>
    <mergeCell ref="K23:L23"/>
    <mergeCell ref="M23:N23"/>
    <mergeCell ref="R23:T23"/>
    <mergeCell ref="E13:N13"/>
    <mergeCell ref="R13:T13"/>
    <mergeCell ref="E36:N36"/>
    <mergeCell ref="P36:Q36"/>
    <mergeCell ref="B13:B36"/>
    <mergeCell ref="P16:Q16"/>
    <mergeCell ref="E18:N18"/>
    <mergeCell ref="R18:T18"/>
    <mergeCell ref="C19:C23"/>
    <mergeCell ref="D19:D23"/>
    <mergeCell ref="P12:Q12"/>
    <mergeCell ref="B9:B12"/>
    <mergeCell ref="E9:N9"/>
    <mergeCell ref="O9:O12"/>
    <mergeCell ref="P9:Q9"/>
    <mergeCell ref="E10:N10"/>
    <mergeCell ref="P10:Q10"/>
    <mergeCell ref="P7:Q7"/>
    <mergeCell ref="R7:T7"/>
    <mergeCell ref="B4:D4"/>
    <mergeCell ref="E4:N4"/>
    <mergeCell ref="P4:Q4"/>
    <mergeCell ref="B5:B8"/>
    <mergeCell ref="E8:N8"/>
    <mergeCell ref="P8:Q8"/>
    <mergeCell ref="R8:T8"/>
    <mergeCell ref="R6:T6"/>
    <mergeCell ref="E5:N5"/>
    <mergeCell ref="P5:Q5"/>
    <mergeCell ref="R14:T14"/>
    <mergeCell ref="L27:N27"/>
    <mergeCell ref="E28:G29"/>
    <mergeCell ref="E11:N11"/>
    <mergeCell ref="P11:Q11"/>
    <mergeCell ref="E12:N12"/>
    <mergeCell ref="E7:N7"/>
    <mergeCell ref="E14:N14"/>
    <mergeCell ref="B2:D3"/>
    <mergeCell ref="E2:H2"/>
    <mergeCell ref="I2:M2"/>
    <mergeCell ref="O2:Q2"/>
    <mergeCell ref="R2:T2"/>
    <mergeCell ref="E3:O3"/>
    <mergeCell ref="R5:T5"/>
    <mergeCell ref="E6:N6"/>
    <mergeCell ref="P6:Q6"/>
    <mergeCell ref="P29:Q29"/>
    <mergeCell ref="E15:F15"/>
    <mergeCell ref="G15:H15"/>
    <mergeCell ref="M21:N21"/>
    <mergeCell ref="E22:J22"/>
    <mergeCell ref="M22:N22"/>
    <mergeCell ref="M28:N28"/>
    <mergeCell ref="P28:Q28"/>
    <mergeCell ref="I15:N15"/>
    <mergeCell ref="P15:Q15"/>
    <mergeCell ref="R29:T29"/>
    <mergeCell ref="E19:J19"/>
    <mergeCell ref="K19:L19"/>
    <mergeCell ref="M19:N19"/>
    <mergeCell ref="E20:J20"/>
    <mergeCell ref="K20:L20"/>
    <mergeCell ref="M20:N20"/>
    <mergeCell ref="E21:J21"/>
    <mergeCell ref="K21:L21"/>
    <mergeCell ref="K22:L22"/>
    <mergeCell ref="R33:T33"/>
    <mergeCell ref="P34:Q34"/>
    <mergeCell ref="R15:T15"/>
    <mergeCell ref="E16:N16"/>
    <mergeCell ref="R16:T16"/>
    <mergeCell ref="E17:N17"/>
    <mergeCell ref="R17:T17"/>
    <mergeCell ref="P26:Q26"/>
    <mergeCell ref="O28:O29"/>
    <mergeCell ref="H29:I29"/>
    <mergeCell ref="E34:N34"/>
    <mergeCell ref="E35:N35"/>
    <mergeCell ref="P32:Q32"/>
    <mergeCell ref="P33:Q33"/>
    <mergeCell ref="E32:N32"/>
    <mergeCell ref="E33:G33"/>
    <mergeCell ref="J33:L33"/>
    <mergeCell ref="E30:N30"/>
    <mergeCell ref="P30:Q30"/>
    <mergeCell ref="E31:N31"/>
    <mergeCell ref="P31:Q31"/>
    <mergeCell ref="J27:K27"/>
    <mergeCell ref="P27:Q27"/>
    <mergeCell ref="H28:I28"/>
    <mergeCell ref="J28:K28"/>
    <mergeCell ref="J29:K29"/>
    <mergeCell ref="M29:N29"/>
  </mergeCells>
  <phoneticPr fontId="1"/>
  <conditionalFormatting sqref="R13:T13">
    <cfRule type="expression" dxfId="342" priority="22">
      <formula>$R$13="OK"</formula>
    </cfRule>
    <cfRule type="cellIs" dxfId="341" priority="26" operator="equal">
      <formula>"50文字以内で入力してください。"</formula>
    </cfRule>
  </conditionalFormatting>
  <conditionalFormatting sqref="R14:T14">
    <cfRule type="expression" dxfId="340" priority="21">
      <formula>$R$14="OK"</formula>
    </cfRule>
    <cfRule type="cellIs" dxfId="339" priority="25" operator="equal">
      <formula>"50文字以内で入力してください。"</formula>
    </cfRule>
  </conditionalFormatting>
  <conditionalFormatting sqref="R17:T17 R23:R24">
    <cfRule type="expression" dxfId="338" priority="20">
      <formula>$R$17="OK"</formula>
    </cfRule>
    <cfRule type="cellIs" dxfId="337" priority="24" operator="equal">
      <formula>"50文字以内で入力してください。"</formula>
    </cfRule>
  </conditionalFormatting>
  <conditionalFormatting sqref="R18:R22">
    <cfRule type="cellIs" dxfId="336" priority="23" operator="equal">
      <formula>"50文字以内で入力してください。"</formula>
    </cfRule>
  </conditionalFormatting>
  <conditionalFormatting sqref="R18:T22">
    <cfRule type="expression" dxfId="335" priority="19">
      <formula>$R$18="OK"</formula>
    </cfRule>
  </conditionalFormatting>
  <conditionalFormatting sqref="R26:R27">
    <cfRule type="expression" dxfId="334" priority="17">
      <formula>$R$26="OK"</formula>
    </cfRule>
    <cfRule type="cellIs" dxfId="333" priority="18" operator="equal">
      <formula>"50文字以内で入力してください。"</formula>
    </cfRule>
  </conditionalFormatting>
  <conditionalFormatting sqref="R33:T33">
    <cfRule type="expression" dxfId="332" priority="15">
      <formula>$R$33="OK"</formula>
    </cfRule>
    <cfRule type="cellIs" dxfId="331" priority="16" operator="equal">
      <formula>"50文字以内で入力してください。"</formula>
    </cfRule>
  </conditionalFormatting>
  <conditionalFormatting sqref="R15:T15">
    <cfRule type="expression" dxfId="330" priority="13">
      <formula>$R$15="OK"</formula>
    </cfRule>
    <cfRule type="cellIs" dxfId="329" priority="14" operator="equal">
      <formula>"50文字以内で入力してください。"</formula>
    </cfRule>
  </conditionalFormatting>
  <conditionalFormatting sqref="R2:T4">
    <cfRule type="cellIs" dxfId="328" priority="12" operator="equal">
      <formula>"未記入の入力項目がございます。"</formula>
    </cfRule>
  </conditionalFormatting>
  <conditionalFormatting sqref="R29:T29">
    <cfRule type="expression" dxfId="327" priority="11">
      <formula>$E$28="①通年取扱い"</formula>
    </cfRule>
  </conditionalFormatting>
  <conditionalFormatting sqref="E13">
    <cfRule type="expression" dxfId="326" priority="9">
      <formula>$P$13&gt;51</formula>
    </cfRule>
  </conditionalFormatting>
  <conditionalFormatting sqref="E14">
    <cfRule type="expression" dxfId="325" priority="10">
      <formula>$P$14&gt;17</formula>
    </cfRule>
  </conditionalFormatting>
  <conditionalFormatting sqref="E17:N17">
    <cfRule type="expression" dxfId="324" priority="8">
      <formula>$P$17&gt;51</formula>
    </cfRule>
  </conditionalFormatting>
  <conditionalFormatting sqref="P13">
    <cfRule type="cellIs" dxfId="323" priority="7" operator="greaterThan">
      <formula>51</formula>
    </cfRule>
  </conditionalFormatting>
  <conditionalFormatting sqref="P14">
    <cfRule type="cellIs" dxfId="322" priority="6" operator="greaterThan">
      <formula>17</formula>
    </cfRule>
  </conditionalFormatting>
  <conditionalFormatting sqref="P17">
    <cfRule type="cellIs" dxfId="321" priority="5" operator="greaterThan">
      <formula>51</formula>
    </cfRule>
  </conditionalFormatting>
  <conditionalFormatting sqref="P18">
    <cfRule type="cellIs" dxfId="320" priority="4" operator="greaterThan">
      <formula>501</formula>
    </cfRule>
  </conditionalFormatting>
  <conditionalFormatting sqref="P35">
    <cfRule type="cellIs" dxfId="319" priority="3" operator="greaterThan">
      <formula>501</formula>
    </cfRule>
  </conditionalFormatting>
  <conditionalFormatting sqref="R16:T16">
    <cfRule type="cellIs" dxfId="318" priority="2" operator="equal">
      <formula>"50文字以内で入力してください。"</formula>
    </cfRule>
  </conditionalFormatting>
  <dataValidations count="12">
    <dataValidation type="whole" allowBlank="1" showInputMessage="1" showErrorMessage="1" error="5日以降の数字を入力してください。" sqref="J27:K27">
      <formula1>4</formula1>
      <formula2>100</formula2>
    </dataValidation>
    <dataValidation allowBlank="1" showInputMessage="1" error="2017/1/1以降の日付を入力してください。" sqref="O28"/>
    <dataValidation type="list" allowBlank="1" showInputMessage="1" showErrorMessage="1" sqref="E28:G29">
      <formula1>"右の▼から選択してください,①通年取扱い,②季節限定取扱い,"</formula1>
    </dataValidation>
    <dataValidation type="date" allowBlank="1" showInputMessage="1" showErrorMessage="1" error="2017/1/1以降の日付を入力してください。" sqref="J28:K29 M28:N29">
      <formula1>42736</formula1>
      <formula2>73050</formula2>
    </dataValidation>
    <dataValidation type="list" allowBlank="1" showInputMessage="1" showErrorMessage="1" sqref="E31:N31">
      <formula1>"右の▼から選択してください,①～2kg未満,②2kg～5kg未満,③5kg～10kg未満,④10kg～20kg未満,⑤20kg～30kg未満,⑥30kg～50kg未満,"</formula1>
    </dataValidation>
    <dataValidation type="list" allowBlank="1" showInputMessage="1" showErrorMessage="1" sqref="E32:N32">
      <formula1>"右の▼から選択してください,①60cmサイズ,②80cmサイズ,③100cmサイズ,④140cmサイズ,⑤160cmサイズ,⑥160～260cmサイズ,"</formula1>
    </dataValidation>
    <dataValidation type="list" allowBlank="1" showInputMessage="1" showErrorMessage="1" sqref="E24:G24">
      <formula1>"右の▼から選択してください,賞味期限,消費期限,使用期限,提供期限,その他,"</formula1>
    </dataValidation>
    <dataValidation type="list" allowBlank="1" showInputMessage="1" showErrorMessage="1" sqref="F25:G25">
      <formula1>"右の▼から選択してください,日,ヶ月,年,"</formula1>
    </dataValidation>
    <dataValidation type="list" allowBlank="1" showInputMessage="1" showErrorMessage="1" sqref="E36:N36">
      <formula1>"右の▼から選択してください,加入済,未加入,"</formula1>
    </dataValidation>
    <dataValidation type="list" allowBlank="1" showInputMessage="1" showErrorMessage="1" sqref="K19:K23">
      <formula1>"右の▼から選択してください,原産地,製造地,加工地,宿泊地,サービス提供地"</formula1>
    </dataValidation>
    <dataValidation type="list" allowBlank="1" showInputMessage="1" showErrorMessage="1" sqref="E30:N30">
      <formula1>"右の▼から選択してください,①通常便,②冷蔵便,③冷凍便"</formula1>
    </dataValidation>
    <dataValidation type="list" allowBlank="1" showInputMessage="1" showErrorMessage="1" error="プルダウンで選択してください" sqref="E16:N16">
      <formula1>"　対象　,　対象外　"</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35" min="1" max="15" man="1"/>
  </rowBreaks>
  <colBreaks count="1" manualBreakCount="1">
    <brk id="1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79998168889431442"/>
    <pageSetUpPr fitToPage="1"/>
  </sheetPr>
  <dimension ref="B1:T77"/>
  <sheetViews>
    <sheetView showZeros="0" zoomScale="80" zoomScaleNormal="80" workbookViewId="0">
      <pane xSplit="4" ySplit="4" topLeftCell="E5" activePane="bottomRight" state="frozen"/>
      <selection activeCell="A2" sqref="A2"/>
      <selection pane="topRight" activeCell="A2" sqref="A2"/>
      <selection pane="bottomLeft" activeCell="A2" sqref="A2"/>
      <selection pane="bottomRight" activeCell="A2" sqref="A2"/>
    </sheetView>
  </sheetViews>
  <sheetFormatPr defaultRowHeight="13.2" x14ac:dyDescent="0.2"/>
  <cols>
    <col min="1" max="1" width="1.6640625" style="106" customWidth="1"/>
    <col min="2" max="2" width="5.44140625" style="105" customWidth="1"/>
    <col min="3" max="3" width="5.44140625" style="106" customWidth="1"/>
    <col min="4" max="4" width="39.109375" style="106" customWidth="1"/>
    <col min="5" max="13" width="7.6640625" style="106" customWidth="1"/>
    <col min="14" max="14" width="12.109375" style="106" customWidth="1"/>
    <col min="15" max="15" width="69.109375" style="106" customWidth="1"/>
    <col min="16" max="16" width="5.33203125" style="106" customWidth="1"/>
    <col min="17" max="17" width="13.109375" style="106" customWidth="1"/>
    <col min="18" max="18" width="6" style="106" customWidth="1"/>
    <col min="19" max="16384" width="8.88671875" style="106"/>
  </cols>
  <sheetData>
    <row r="1" spans="2:20" ht="9" customHeight="1" x14ac:dyDescent="0.2">
      <c r="B1" s="147"/>
      <c r="C1" s="148"/>
      <c r="D1" s="148"/>
      <c r="E1" s="148"/>
      <c r="F1" s="148"/>
      <c r="G1" s="148"/>
      <c r="H1" s="148"/>
      <c r="I1" s="148"/>
      <c r="J1" s="148"/>
      <c r="K1" s="148"/>
      <c r="L1" s="148"/>
      <c r="M1" s="148"/>
      <c r="N1" s="148"/>
      <c r="O1" s="148"/>
      <c r="P1" s="148"/>
      <c r="Q1" s="148"/>
    </row>
    <row r="2" spans="2:20" ht="42" customHeight="1" x14ac:dyDescent="0.2">
      <c r="B2" s="354" t="s">
        <v>188</v>
      </c>
      <c r="C2" s="354"/>
      <c r="D2" s="354"/>
      <c r="E2" s="483" t="s">
        <v>229</v>
      </c>
      <c r="F2" s="483"/>
      <c r="G2" s="483"/>
      <c r="H2" s="483"/>
      <c r="I2" s="484">
        <f>お礼品登録シート1!$I$2</f>
        <v>0</v>
      </c>
      <c r="J2" s="484"/>
      <c r="K2" s="484"/>
      <c r="L2" s="484"/>
      <c r="M2" s="484"/>
      <c r="N2" s="202"/>
      <c r="O2" s="351"/>
      <c r="P2" s="352"/>
      <c r="Q2" s="352"/>
      <c r="R2" s="353"/>
      <c r="S2" s="353"/>
      <c r="T2" s="353"/>
    </row>
    <row r="3" spans="2:20" ht="42" customHeight="1" x14ac:dyDescent="0.2">
      <c r="B3" s="355"/>
      <c r="C3" s="355"/>
      <c r="D3" s="355"/>
      <c r="E3" s="481" t="s">
        <v>244</v>
      </c>
      <c r="F3" s="482"/>
      <c r="G3" s="482"/>
      <c r="H3" s="482"/>
      <c r="I3" s="482"/>
      <c r="J3" s="482"/>
      <c r="K3" s="482"/>
      <c r="L3" s="482"/>
      <c r="M3" s="482"/>
      <c r="N3" s="482"/>
      <c r="O3" s="482"/>
      <c r="P3" s="149"/>
      <c r="Q3" s="149"/>
      <c r="R3" s="203"/>
      <c r="S3" s="203"/>
      <c r="T3" s="203"/>
    </row>
    <row r="4" spans="2:20" ht="33" customHeight="1" x14ac:dyDescent="0.2">
      <c r="B4" s="334" t="s">
        <v>158</v>
      </c>
      <c r="C4" s="335"/>
      <c r="D4" s="335"/>
      <c r="E4" s="335" t="s">
        <v>160</v>
      </c>
      <c r="F4" s="335"/>
      <c r="G4" s="335"/>
      <c r="H4" s="335"/>
      <c r="I4" s="335"/>
      <c r="J4" s="335"/>
      <c r="K4" s="335"/>
      <c r="L4" s="335"/>
      <c r="M4" s="335"/>
      <c r="N4" s="335"/>
      <c r="O4" s="150" t="s">
        <v>162</v>
      </c>
      <c r="P4" s="336" t="s">
        <v>173</v>
      </c>
      <c r="Q4" s="337"/>
      <c r="R4" s="114"/>
      <c r="S4" s="203"/>
      <c r="T4" s="203"/>
    </row>
    <row r="5" spans="2:20" ht="24.9" customHeight="1" x14ac:dyDescent="0.2">
      <c r="B5" s="280" t="s">
        <v>163</v>
      </c>
      <c r="C5" s="110">
        <v>1</v>
      </c>
      <c r="D5" s="116" t="s">
        <v>251</v>
      </c>
      <c r="E5" s="521">
        <f>お礼品登録シート1!$E$5</f>
        <v>0</v>
      </c>
      <c r="F5" s="522"/>
      <c r="G5" s="522"/>
      <c r="H5" s="522"/>
      <c r="I5" s="522"/>
      <c r="J5" s="522"/>
      <c r="K5" s="522"/>
      <c r="L5" s="522"/>
      <c r="M5" s="522"/>
      <c r="N5" s="523"/>
      <c r="O5" s="117" t="s">
        <v>245</v>
      </c>
      <c r="P5" s="342" t="s">
        <v>165</v>
      </c>
      <c r="Q5" s="343"/>
      <c r="R5" s="332"/>
      <c r="S5" s="333"/>
      <c r="T5" s="333"/>
    </row>
    <row r="6" spans="2:20" ht="24.9" customHeight="1" x14ac:dyDescent="0.2">
      <c r="B6" s="280"/>
      <c r="C6" s="109">
        <v>2</v>
      </c>
      <c r="D6" s="112" t="s">
        <v>159</v>
      </c>
      <c r="E6" s="524">
        <f>お礼品登録シート1!$E$6</f>
        <v>0</v>
      </c>
      <c r="F6" s="525"/>
      <c r="G6" s="525"/>
      <c r="H6" s="525"/>
      <c r="I6" s="525"/>
      <c r="J6" s="525"/>
      <c r="K6" s="525"/>
      <c r="L6" s="525"/>
      <c r="M6" s="525"/>
      <c r="N6" s="526"/>
      <c r="O6" s="118"/>
      <c r="P6" s="330" t="s">
        <v>165</v>
      </c>
      <c r="Q6" s="331"/>
      <c r="R6" s="332"/>
      <c r="S6" s="333"/>
      <c r="T6" s="333"/>
    </row>
    <row r="7" spans="2:20" ht="24.9" customHeight="1" x14ac:dyDescent="0.2">
      <c r="B7" s="280"/>
      <c r="C7" s="109">
        <v>3</v>
      </c>
      <c r="D7" s="112" t="s">
        <v>175</v>
      </c>
      <c r="E7" s="524">
        <f>お礼品登録シート1!$E$7</f>
        <v>0</v>
      </c>
      <c r="F7" s="525"/>
      <c r="G7" s="525"/>
      <c r="H7" s="525"/>
      <c r="I7" s="525"/>
      <c r="J7" s="525"/>
      <c r="K7" s="525"/>
      <c r="L7" s="525"/>
      <c r="M7" s="525"/>
      <c r="N7" s="526"/>
      <c r="O7" s="118"/>
      <c r="P7" s="330" t="s">
        <v>165</v>
      </c>
      <c r="Q7" s="331"/>
      <c r="R7" s="332"/>
      <c r="S7" s="333"/>
      <c r="T7" s="333"/>
    </row>
    <row r="8" spans="2:20" ht="24.9" customHeight="1" thickBot="1" x14ac:dyDescent="0.25">
      <c r="B8" s="338"/>
      <c r="C8" s="111">
        <v>4</v>
      </c>
      <c r="D8" s="113" t="s">
        <v>55</v>
      </c>
      <c r="E8" s="518">
        <f>お礼品登録シート1!$E$8</f>
        <v>0</v>
      </c>
      <c r="F8" s="519"/>
      <c r="G8" s="519"/>
      <c r="H8" s="519"/>
      <c r="I8" s="519"/>
      <c r="J8" s="519"/>
      <c r="K8" s="519"/>
      <c r="L8" s="519"/>
      <c r="M8" s="519"/>
      <c r="N8" s="520"/>
      <c r="O8" s="119"/>
      <c r="P8" s="347" t="s">
        <v>165</v>
      </c>
      <c r="Q8" s="348"/>
      <c r="R8" s="332"/>
      <c r="S8" s="333"/>
      <c r="T8" s="333"/>
    </row>
    <row r="9" spans="2:20" ht="24.9" customHeight="1" thickTop="1" x14ac:dyDescent="0.2">
      <c r="B9" s="307" t="s">
        <v>161</v>
      </c>
      <c r="C9" s="127">
        <v>5</v>
      </c>
      <c r="D9" s="132" t="s">
        <v>43</v>
      </c>
      <c r="E9" s="309"/>
      <c r="F9" s="310"/>
      <c r="G9" s="310"/>
      <c r="H9" s="310"/>
      <c r="I9" s="310"/>
      <c r="J9" s="310"/>
      <c r="K9" s="310"/>
      <c r="L9" s="310"/>
      <c r="M9" s="310"/>
      <c r="N9" s="311"/>
      <c r="O9" s="324" t="s">
        <v>235</v>
      </c>
      <c r="P9" s="312" t="s">
        <v>165</v>
      </c>
      <c r="Q9" s="313"/>
      <c r="R9" s="204"/>
      <c r="S9" s="205"/>
      <c r="T9" s="205"/>
    </row>
    <row r="10" spans="2:20" ht="24.9" customHeight="1" x14ac:dyDescent="0.2">
      <c r="B10" s="280"/>
      <c r="C10" s="128">
        <v>6</v>
      </c>
      <c r="D10" s="133" t="s">
        <v>44</v>
      </c>
      <c r="E10" s="314"/>
      <c r="F10" s="315"/>
      <c r="G10" s="315"/>
      <c r="H10" s="315"/>
      <c r="I10" s="315"/>
      <c r="J10" s="315"/>
      <c r="K10" s="315"/>
      <c r="L10" s="315"/>
      <c r="M10" s="315"/>
      <c r="N10" s="316"/>
      <c r="O10" s="325"/>
      <c r="P10" s="317" t="s">
        <v>165</v>
      </c>
      <c r="Q10" s="318"/>
      <c r="R10" s="204"/>
      <c r="S10" s="205"/>
      <c r="T10" s="205"/>
    </row>
    <row r="11" spans="2:20" ht="24.9" customHeight="1" x14ac:dyDescent="0.2">
      <c r="B11" s="280"/>
      <c r="C11" s="128">
        <v>7</v>
      </c>
      <c r="D11" s="133" t="s">
        <v>45</v>
      </c>
      <c r="E11" s="314"/>
      <c r="F11" s="315"/>
      <c r="G11" s="315"/>
      <c r="H11" s="315"/>
      <c r="I11" s="315"/>
      <c r="J11" s="315"/>
      <c r="K11" s="315"/>
      <c r="L11" s="315"/>
      <c r="M11" s="315"/>
      <c r="N11" s="316"/>
      <c r="O11" s="325"/>
      <c r="P11" s="317" t="s">
        <v>165</v>
      </c>
      <c r="Q11" s="318"/>
      <c r="R11" s="204"/>
      <c r="S11" s="205"/>
      <c r="T11" s="205"/>
    </row>
    <row r="12" spans="2:20" ht="24.9" customHeight="1" thickBot="1" x14ac:dyDescent="0.25">
      <c r="B12" s="308"/>
      <c r="C12" s="129">
        <v>8</v>
      </c>
      <c r="D12" s="134" t="s">
        <v>46</v>
      </c>
      <c r="E12" s="319"/>
      <c r="F12" s="320"/>
      <c r="G12" s="320"/>
      <c r="H12" s="320"/>
      <c r="I12" s="320"/>
      <c r="J12" s="320"/>
      <c r="K12" s="320"/>
      <c r="L12" s="320"/>
      <c r="M12" s="320"/>
      <c r="N12" s="321"/>
      <c r="O12" s="326"/>
      <c r="P12" s="322" t="s">
        <v>165</v>
      </c>
      <c r="Q12" s="323"/>
      <c r="R12" s="115"/>
      <c r="S12" s="107"/>
      <c r="T12" s="107"/>
    </row>
    <row r="13" spans="2:20" ht="40.200000000000003" thickTop="1" x14ac:dyDescent="0.2">
      <c r="B13" s="279" t="s">
        <v>174</v>
      </c>
      <c r="C13" s="130">
        <v>9</v>
      </c>
      <c r="D13" s="137" t="s">
        <v>218</v>
      </c>
      <c r="E13" s="282"/>
      <c r="F13" s="283"/>
      <c r="G13" s="283"/>
      <c r="H13" s="283"/>
      <c r="I13" s="283"/>
      <c r="J13" s="283"/>
      <c r="K13" s="283"/>
      <c r="L13" s="283"/>
      <c r="M13" s="283"/>
      <c r="N13" s="284"/>
      <c r="O13" s="167" t="s">
        <v>240</v>
      </c>
      <c r="P13" s="124">
        <f>LEN(E13)</f>
        <v>0</v>
      </c>
      <c r="Q13" s="120" t="s">
        <v>166</v>
      </c>
      <c r="R13" s="217"/>
      <c r="S13" s="218"/>
      <c r="T13" s="218"/>
    </row>
    <row r="14" spans="2:20" ht="24.9" customHeight="1" x14ac:dyDescent="0.2">
      <c r="B14" s="280"/>
      <c r="C14" s="128">
        <v>10</v>
      </c>
      <c r="D14" s="209" t="s">
        <v>164</v>
      </c>
      <c r="E14" s="267"/>
      <c r="F14" s="268"/>
      <c r="G14" s="297"/>
      <c r="H14" s="297"/>
      <c r="I14" s="297"/>
      <c r="J14" s="297"/>
      <c r="K14" s="297"/>
      <c r="L14" s="297"/>
      <c r="M14" s="297"/>
      <c r="N14" s="298"/>
      <c r="O14" s="121"/>
      <c r="P14" s="125">
        <f>LEN(E14)</f>
        <v>0</v>
      </c>
      <c r="Q14" s="122" t="s">
        <v>167</v>
      </c>
      <c r="R14" s="217"/>
      <c r="S14" s="218"/>
      <c r="T14" s="218"/>
    </row>
    <row r="15" spans="2:20" ht="24.9" customHeight="1" x14ac:dyDescent="0.2">
      <c r="B15" s="280"/>
      <c r="C15" s="128">
        <v>11</v>
      </c>
      <c r="D15" s="209" t="s">
        <v>179</v>
      </c>
      <c r="E15" s="487" t="s">
        <v>187</v>
      </c>
      <c r="F15" s="488"/>
      <c r="G15" s="301"/>
      <c r="H15" s="301"/>
      <c r="I15" s="485" t="s">
        <v>177</v>
      </c>
      <c r="J15" s="485"/>
      <c r="K15" s="485"/>
      <c r="L15" s="485"/>
      <c r="M15" s="485"/>
      <c r="N15" s="486"/>
      <c r="O15" s="208" t="s">
        <v>184</v>
      </c>
      <c r="P15" s="264" t="s">
        <v>165</v>
      </c>
      <c r="Q15" s="265"/>
      <c r="R15" s="217"/>
      <c r="S15" s="218"/>
      <c r="T15" s="218"/>
    </row>
    <row r="16" spans="2:20" ht="24.9" customHeight="1" x14ac:dyDescent="0.2">
      <c r="B16" s="280"/>
      <c r="C16" s="128">
        <v>12</v>
      </c>
      <c r="D16" s="209" t="s">
        <v>256</v>
      </c>
      <c r="E16" s="304"/>
      <c r="F16" s="305"/>
      <c r="G16" s="305"/>
      <c r="H16" s="305"/>
      <c r="I16" s="305"/>
      <c r="J16" s="305"/>
      <c r="K16" s="305"/>
      <c r="L16" s="305"/>
      <c r="M16" s="305"/>
      <c r="N16" s="306"/>
      <c r="O16" s="208" t="s">
        <v>259</v>
      </c>
      <c r="P16" s="264" t="s">
        <v>165</v>
      </c>
      <c r="Q16" s="265"/>
      <c r="R16" s="217"/>
      <c r="S16" s="218"/>
      <c r="T16" s="218"/>
    </row>
    <row r="17" spans="2:20" ht="60.75" customHeight="1" x14ac:dyDescent="0.2">
      <c r="B17" s="280"/>
      <c r="C17" s="128">
        <v>13</v>
      </c>
      <c r="D17" s="209" t="s">
        <v>219</v>
      </c>
      <c r="E17" s="267"/>
      <c r="F17" s="268"/>
      <c r="G17" s="302"/>
      <c r="H17" s="302"/>
      <c r="I17" s="302"/>
      <c r="J17" s="302"/>
      <c r="K17" s="302"/>
      <c r="L17" s="302"/>
      <c r="M17" s="302"/>
      <c r="N17" s="303"/>
      <c r="O17" s="121" t="s">
        <v>236</v>
      </c>
      <c r="P17" s="125">
        <f>LEN(E17)</f>
        <v>0</v>
      </c>
      <c r="Q17" s="122" t="s">
        <v>166</v>
      </c>
      <c r="R17" s="217"/>
      <c r="S17" s="218"/>
      <c r="T17" s="218"/>
    </row>
    <row r="18" spans="2:20" ht="130.65" customHeight="1" x14ac:dyDescent="0.2">
      <c r="B18" s="280"/>
      <c r="C18" s="128">
        <v>14</v>
      </c>
      <c r="D18" s="209" t="s">
        <v>220</v>
      </c>
      <c r="E18" s="267"/>
      <c r="F18" s="268"/>
      <c r="G18" s="268"/>
      <c r="H18" s="268"/>
      <c r="I18" s="268"/>
      <c r="J18" s="268"/>
      <c r="K18" s="268"/>
      <c r="L18" s="268"/>
      <c r="M18" s="268"/>
      <c r="N18" s="269"/>
      <c r="O18" s="168" t="s">
        <v>242</v>
      </c>
      <c r="P18" s="125">
        <f>LEN(E18)</f>
        <v>0</v>
      </c>
      <c r="Q18" s="122" t="s">
        <v>168</v>
      </c>
      <c r="R18" s="217"/>
      <c r="S18" s="218"/>
      <c r="T18" s="218"/>
    </row>
    <row r="19" spans="2:20" ht="30" customHeight="1" x14ac:dyDescent="0.2">
      <c r="B19" s="280"/>
      <c r="C19" s="221">
        <v>15</v>
      </c>
      <c r="D19" s="243" t="s">
        <v>176</v>
      </c>
      <c r="E19" s="267"/>
      <c r="F19" s="268"/>
      <c r="G19" s="268"/>
      <c r="H19" s="268"/>
      <c r="I19" s="268"/>
      <c r="J19" s="489"/>
      <c r="K19" s="229" t="s">
        <v>190</v>
      </c>
      <c r="L19" s="230"/>
      <c r="M19" s="490"/>
      <c r="N19" s="491"/>
      <c r="O19" s="246" t="s">
        <v>237</v>
      </c>
      <c r="P19" s="275" t="s">
        <v>165</v>
      </c>
      <c r="Q19" s="276"/>
      <c r="R19" s="206"/>
      <c r="S19" s="207"/>
      <c r="T19" s="207"/>
    </row>
    <row r="20" spans="2:20" ht="30" customHeight="1" x14ac:dyDescent="0.2">
      <c r="B20" s="280"/>
      <c r="C20" s="222"/>
      <c r="D20" s="244"/>
      <c r="E20" s="267"/>
      <c r="F20" s="268"/>
      <c r="G20" s="268"/>
      <c r="H20" s="268"/>
      <c r="I20" s="268"/>
      <c r="J20" s="489"/>
      <c r="K20" s="229" t="s">
        <v>190</v>
      </c>
      <c r="L20" s="230"/>
      <c r="M20" s="490"/>
      <c r="N20" s="491"/>
      <c r="O20" s="247"/>
      <c r="P20" s="293"/>
      <c r="Q20" s="294"/>
      <c r="R20" s="206"/>
      <c r="S20" s="207"/>
      <c r="T20" s="207"/>
    </row>
    <row r="21" spans="2:20" ht="30" customHeight="1" x14ac:dyDescent="0.2">
      <c r="B21" s="280"/>
      <c r="C21" s="222"/>
      <c r="D21" s="244"/>
      <c r="E21" s="267"/>
      <c r="F21" s="268"/>
      <c r="G21" s="268"/>
      <c r="H21" s="268"/>
      <c r="I21" s="268"/>
      <c r="J21" s="489"/>
      <c r="K21" s="229" t="s">
        <v>190</v>
      </c>
      <c r="L21" s="230"/>
      <c r="M21" s="490"/>
      <c r="N21" s="491"/>
      <c r="O21" s="247"/>
      <c r="P21" s="293"/>
      <c r="Q21" s="294"/>
      <c r="R21" s="206"/>
      <c r="S21" s="207"/>
      <c r="T21" s="207"/>
    </row>
    <row r="22" spans="2:20" ht="30" customHeight="1" x14ac:dyDescent="0.2">
      <c r="B22" s="280"/>
      <c r="C22" s="222"/>
      <c r="D22" s="244"/>
      <c r="E22" s="267"/>
      <c r="F22" s="268"/>
      <c r="G22" s="268"/>
      <c r="H22" s="268"/>
      <c r="I22" s="268"/>
      <c r="J22" s="489"/>
      <c r="K22" s="229" t="s">
        <v>190</v>
      </c>
      <c r="L22" s="230"/>
      <c r="M22" s="490"/>
      <c r="N22" s="491"/>
      <c r="O22" s="247"/>
      <c r="P22" s="293"/>
      <c r="Q22" s="294"/>
      <c r="R22" s="206"/>
      <c r="S22" s="207"/>
      <c r="T22" s="207"/>
    </row>
    <row r="23" spans="2:20" ht="30" customHeight="1" x14ac:dyDescent="0.2">
      <c r="B23" s="280"/>
      <c r="C23" s="223"/>
      <c r="D23" s="245"/>
      <c r="E23" s="267"/>
      <c r="F23" s="268"/>
      <c r="G23" s="268"/>
      <c r="H23" s="268"/>
      <c r="I23" s="268"/>
      <c r="J23" s="489"/>
      <c r="K23" s="229" t="s">
        <v>190</v>
      </c>
      <c r="L23" s="230"/>
      <c r="M23" s="490"/>
      <c r="N23" s="491"/>
      <c r="O23" s="248"/>
      <c r="P23" s="277"/>
      <c r="Q23" s="278"/>
      <c r="R23" s="217"/>
      <c r="S23" s="218"/>
      <c r="T23" s="218"/>
    </row>
    <row r="24" spans="2:20" ht="24.9" customHeight="1" x14ac:dyDescent="0.2">
      <c r="B24" s="280"/>
      <c r="C24" s="128">
        <v>16</v>
      </c>
      <c r="D24" s="235" t="s">
        <v>169</v>
      </c>
      <c r="E24" s="493" t="s">
        <v>190</v>
      </c>
      <c r="F24" s="494"/>
      <c r="G24" s="494"/>
      <c r="H24" s="297"/>
      <c r="I24" s="297"/>
      <c r="J24" s="297"/>
      <c r="K24" s="297"/>
      <c r="L24" s="297"/>
      <c r="M24" s="297"/>
      <c r="N24" s="298"/>
      <c r="O24" s="246" t="s">
        <v>214</v>
      </c>
      <c r="P24" s="275" t="s">
        <v>165</v>
      </c>
      <c r="Q24" s="276"/>
      <c r="R24" s="217"/>
      <c r="S24" s="218"/>
      <c r="T24" s="218"/>
    </row>
    <row r="25" spans="2:20" ht="24.9" customHeight="1" x14ac:dyDescent="0.2">
      <c r="B25" s="280"/>
      <c r="C25" s="128">
        <v>17</v>
      </c>
      <c r="D25" s="236"/>
      <c r="E25" s="180"/>
      <c r="F25" s="492" t="s">
        <v>208</v>
      </c>
      <c r="G25" s="492"/>
      <c r="H25" s="302"/>
      <c r="I25" s="302"/>
      <c r="J25" s="302"/>
      <c r="K25" s="302"/>
      <c r="L25" s="302"/>
      <c r="M25" s="302"/>
      <c r="N25" s="303"/>
      <c r="O25" s="248"/>
      <c r="P25" s="277"/>
      <c r="Q25" s="278"/>
      <c r="R25" s="217"/>
      <c r="S25" s="218"/>
      <c r="T25" s="218"/>
    </row>
    <row r="26" spans="2:20" ht="55.35" customHeight="1" x14ac:dyDescent="0.2">
      <c r="B26" s="280"/>
      <c r="C26" s="128">
        <v>18</v>
      </c>
      <c r="D26" s="209" t="s">
        <v>171</v>
      </c>
      <c r="E26" s="267"/>
      <c r="F26" s="268"/>
      <c r="G26" s="268"/>
      <c r="H26" s="268"/>
      <c r="I26" s="268"/>
      <c r="J26" s="268"/>
      <c r="K26" s="268"/>
      <c r="L26" s="268"/>
      <c r="M26" s="268"/>
      <c r="N26" s="269"/>
      <c r="O26" s="121" t="s">
        <v>183</v>
      </c>
      <c r="P26" s="285" t="s">
        <v>165</v>
      </c>
      <c r="Q26" s="286"/>
      <c r="R26" s="217"/>
      <c r="S26" s="218"/>
      <c r="T26" s="218"/>
    </row>
    <row r="27" spans="2:20" ht="44.4" customHeight="1" x14ac:dyDescent="0.2">
      <c r="B27" s="280"/>
      <c r="C27" s="128">
        <v>19</v>
      </c>
      <c r="D27" s="209" t="s">
        <v>191</v>
      </c>
      <c r="E27" s="497" t="s">
        <v>200</v>
      </c>
      <c r="F27" s="498"/>
      <c r="G27" s="498"/>
      <c r="H27" s="498"/>
      <c r="I27" s="498"/>
      <c r="J27" s="499"/>
      <c r="K27" s="499"/>
      <c r="L27" s="500" t="s">
        <v>192</v>
      </c>
      <c r="M27" s="500"/>
      <c r="N27" s="501"/>
      <c r="O27" s="166" t="s">
        <v>215</v>
      </c>
      <c r="P27" s="251" t="s">
        <v>165</v>
      </c>
      <c r="Q27" s="252"/>
      <c r="R27" s="206"/>
      <c r="S27" s="207"/>
      <c r="T27" s="207"/>
    </row>
    <row r="28" spans="2:20" ht="24.9" customHeight="1" x14ac:dyDescent="0.2">
      <c r="B28" s="280"/>
      <c r="C28" s="128">
        <v>20</v>
      </c>
      <c r="D28" s="210" t="s">
        <v>5</v>
      </c>
      <c r="E28" s="512" t="s">
        <v>190</v>
      </c>
      <c r="F28" s="513"/>
      <c r="G28" s="514"/>
      <c r="H28" s="517" t="s">
        <v>186</v>
      </c>
      <c r="I28" s="517"/>
      <c r="J28" s="495"/>
      <c r="K28" s="495"/>
      <c r="L28" s="211" t="s">
        <v>8</v>
      </c>
      <c r="M28" s="495"/>
      <c r="N28" s="496"/>
      <c r="O28" s="295" t="s">
        <v>250</v>
      </c>
      <c r="P28" s="251" t="s">
        <v>165</v>
      </c>
      <c r="Q28" s="252"/>
      <c r="R28" s="108"/>
      <c r="S28" s="107"/>
      <c r="T28" s="107"/>
    </row>
    <row r="29" spans="2:20" ht="24.9" customHeight="1" x14ac:dyDescent="0.2">
      <c r="B29" s="280"/>
      <c r="C29" s="128">
        <v>21</v>
      </c>
      <c r="D29" s="210" t="s">
        <v>21</v>
      </c>
      <c r="E29" s="515"/>
      <c r="F29" s="492"/>
      <c r="G29" s="516"/>
      <c r="H29" s="517" t="s">
        <v>185</v>
      </c>
      <c r="I29" s="517"/>
      <c r="J29" s="495"/>
      <c r="K29" s="495"/>
      <c r="L29" s="211" t="s">
        <v>8</v>
      </c>
      <c r="M29" s="495"/>
      <c r="N29" s="496"/>
      <c r="O29" s="296"/>
      <c r="P29" s="251" t="s">
        <v>165</v>
      </c>
      <c r="Q29" s="252"/>
      <c r="R29" s="253"/>
      <c r="S29" s="254"/>
      <c r="T29" s="254"/>
    </row>
    <row r="30" spans="2:20" ht="24.9" customHeight="1" x14ac:dyDescent="0.2">
      <c r="B30" s="280"/>
      <c r="C30" s="128">
        <v>22</v>
      </c>
      <c r="D30" s="210" t="s">
        <v>20</v>
      </c>
      <c r="E30" s="509" t="s">
        <v>190</v>
      </c>
      <c r="F30" s="510"/>
      <c r="G30" s="510"/>
      <c r="H30" s="510"/>
      <c r="I30" s="510"/>
      <c r="J30" s="510"/>
      <c r="K30" s="510"/>
      <c r="L30" s="510"/>
      <c r="M30" s="510"/>
      <c r="N30" s="511"/>
      <c r="O30" s="121"/>
      <c r="P30" s="258" t="s">
        <v>165</v>
      </c>
      <c r="Q30" s="259"/>
      <c r="R30" s="108"/>
      <c r="S30" s="107"/>
      <c r="T30" s="107"/>
    </row>
    <row r="31" spans="2:20" ht="33" customHeight="1" x14ac:dyDescent="0.2">
      <c r="B31" s="280"/>
      <c r="C31" s="128">
        <v>23</v>
      </c>
      <c r="D31" s="210" t="s">
        <v>180</v>
      </c>
      <c r="E31" s="509" t="s">
        <v>190</v>
      </c>
      <c r="F31" s="510"/>
      <c r="G31" s="510"/>
      <c r="H31" s="510"/>
      <c r="I31" s="510"/>
      <c r="J31" s="510"/>
      <c r="K31" s="510"/>
      <c r="L31" s="510"/>
      <c r="M31" s="510"/>
      <c r="N31" s="511"/>
      <c r="O31" s="121" t="s">
        <v>238</v>
      </c>
      <c r="P31" s="258" t="s">
        <v>165</v>
      </c>
      <c r="Q31" s="259"/>
      <c r="R31" s="108"/>
      <c r="S31" s="107"/>
      <c r="T31" s="107"/>
    </row>
    <row r="32" spans="2:20" ht="33" customHeight="1" x14ac:dyDescent="0.2">
      <c r="B32" s="280"/>
      <c r="C32" s="128">
        <v>24</v>
      </c>
      <c r="D32" s="210" t="s">
        <v>181</v>
      </c>
      <c r="E32" s="509" t="s">
        <v>190</v>
      </c>
      <c r="F32" s="510"/>
      <c r="G32" s="510"/>
      <c r="H32" s="510"/>
      <c r="I32" s="510"/>
      <c r="J32" s="510"/>
      <c r="K32" s="510"/>
      <c r="L32" s="510"/>
      <c r="M32" s="510"/>
      <c r="N32" s="511"/>
      <c r="O32" s="121" t="s">
        <v>239</v>
      </c>
      <c r="P32" s="258" t="s">
        <v>165</v>
      </c>
      <c r="Q32" s="259"/>
      <c r="R32" s="108"/>
      <c r="S32" s="107"/>
      <c r="T32" s="107"/>
    </row>
    <row r="33" spans="2:20" ht="48.9" customHeight="1" x14ac:dyDescent="0.2">
      <c r="B33" s="280"/>
      <c r="C33" s="128">
        <v>25</v>
      </c>
      <c r="D33" s="138" t="s">
        <v>199</v>
      </c>
      <c r="E33" s="505" t="s">
        <v>178</v>
      </c>
      <c r="F33" s="506"/>
      <c r="G33" s="506"/>
      <c r="H33" s="182"/>
      <c r="I33" s="183" t="s">
        <v>3</v>
      </c>
      <c r="J33" s="507" t="s">
        <v>182</v>
      </c>
      <c r="K33" s="508"/>
      <c r="L33" s="508"/>
      <c r="M33" s="182"/>
      <c r="N33" s="212" t="s">
        <v>3</v>
      </c>
      <c r="O33" s="121" t="s">
        <v>189</v>
      </c>
      <c r="P33" s="264" t="s">
        <v>165</v>
      </c>
      <c r="Q33" s="265"/>
      <c r="R33" s="217"/>
      <c r="S33" s="218"/>
      <c r="T33" s="218"/>
    </row>
    <row r="34" spans="2:20" ht="124.35" customHeight="1" x14ac:dyDescent="0.2">
      <c r="B34" s="280"/>
      <c r="C34" s="128">
        <v>26</v>
      </c>
      <c r="D34" s="209" t="s">
        <v>172</v>
      </c>
      <c r="E34" s="267"/>
      <c r="F34" s="268"/>
      <c r="G34" s="268"/>
      <c r="H34" s="268"/>
      <c r="I34" s="268"/>
      <c r="J34" s="268"/>
      <c r="K34" s="268"/>
      <c r="L34" s="268"/>
      <c r="M34" s="268"/>
      <c r="N34" s="269"/>
      <c r="O34" s="121"/>
      <c r="P34" s="264" t="s">
        <v>165</v>
      </c>
      <c r="Q34" s="265"/>
      <c r="R34" s="108"/>
      <c r="S34" s="107"/>
      <c r="T34" s="107"/>
    </row>
    <row r="35" spans="2:20" ht="120" customHeight="1" x14ac:dyDescent="0.2">
      <c r="B35" s="280"/>
      <c r="C35" s="128">
        <v>27</v>
      </c>
      <c r="D35" s="209" t="s">
        <v>170</v>
      </c>
      <c r="E35" s="267"/>
      <c r="F35" s="268"/>
      <c r="G35" s="268"/>
      <c r="H35" s="268"/>
      <c r="I35" s="268"/>
      <c r="J35" s="268"/>
      <c r="K35" s="268"/>
      <c r="L35" s="268"/>
      <c r="M35" s="268"/>
      <c r="N35" s="269"/>
      <c r="O35" s="168" t="s">
        <v>206</v>
      </c>
      <c r="P35" s="125">
        <f>LEN(E35)</f>
        <v>0</v>
      </c>
      <c r="Q35" s="122" t="s">
        <v>168</v>
      </c>
      <c r="R35" s="108"/>
      <c r="S35" s="107"/>
      <c r="T35" s="107"/>
    </row>
    <row r="36" spans="2:20" ht="24.9" customHeight="1" thickBot="1" x14ac:dyDescent="0.25">
      <c r="B36" s="281"/>
      <c r="C36" s="131">
        <v>28</v>
      </c>
      <c r="D36" s="139" t="s">
        <v>42</v>
      </c>
      <c r="E36" s="502" t="s">
        <v>190</v>
      </c>
      <c r="F36" s="503"/>
      <c r="G36" s="503"/>
      <c r="H36" s="503"/>
      <c r="I36" s="503"/>
      <c r="J36" s="503"/>
      <c r="K36" s="503"/>
      <c r="L36" s="503"/>
      <c r="M36" s="503"/>
      <c r="N36" s="504"/>
      <c r="O36" s="123"/>
      <c r="P36" s="273" t="s">
        <v>165</v>
      </c>
      <c r="Q36" s="274"/>
      <c r="R36" s="108"/>
      <c r="S36" s="107"/>
      <c r="T36" s="107"/>
    </row>
    <row r="37" spans="2:20" ht="27.75" customHeight="1" x14ac:dyDescent="0.2"/>
    <row r="38" spans="2:20" ht="27.75" customHeight="1" x14ac:dyDescent="0.2"/>
    <row r="39" spans="2:20" ht="27.75" customHeight="1" x14ac:dyDescent="0.2"/>
    <row r="40" spans="2:20" ht="27.75" customHeight="1" x14ac:dyDescent="0.2"/>
    <row r="41" spans="2:20" ht="27.75" customHeight="1" x14ac:dyDescent="0.2"/>
    <row r="42" spans="2:20" ht="27.75" customHeight="1" x14ac:dyDescent="0.2"/>
    <row r="43" spans="2:20" ht="27.75" customHeight="1" x14ac:dyDescent="0.2"/>
    <row r="44" spans="2:20" ht="27.75" customHeight="1" x14ac:dyDescent="0.2"/>
    <row r="45" spans="2:20" ht="27.75" customHeight="1" x14ac:dyDescent="0.2"/>
    <row r="46" spans="2:20" ht="27.75" customHeight="1" x14ac:dyDescent="0.2"/>
    <row r="47" spans="2:20" ht="27.75" customHeight="1" x14ac:dyDescent="0.2"/>
    <row r="48" spans="2:20" s="105" customFormat="1" ht="27.75" customHeight="1" x14ac:dyDescent="0.2">
      <c r="C48" s="106"/>
      <c r="D48" s="106"/>
      <c r="E48" s="106"/>
      <c r="F48" s="106"/>
      <c r="G48" s="106"/>
      <c r="H48" s="106"/>
      <c r="I48" s="106"/>
      <c r="J48" s="106"/>
      <c r="K48" s="106"/>
      <c r="L48" s="106"/>
      <c r="M48" s="106"/>
      <c r="N48" s="106"/>
      <c r="O48" s="106"/>
      <c r="P48" s="106"/>
      <c r="Q48" s="106"/>
    </row>
    <row r="49" spans="3:17" s="105" customFormat="1" ht="27.75" customHeight="1" x14ac:dyDescent="0.2">
      <c r="C49" s="106"/>
      <c r="D49" s="106"/>
      <c r="E49" s="106"/>
      <c r="F49" s="106"/>
      <c r="G49" s="106"/>
      <c r="H49" s="106"/>
      <c r="I49" s="106"/>
      <c r="J49" s="106"/>
      <c r="K49" s="106"/>
      <c r="L49" s="106"/>
      <c r="M49" s="106"/>
      <c r="N49" s="106"/>
      <c r="O49" s="106"/>
      <c r="P49" s="106"/>
      <c r="Q49" s="106"/>
    </row>
    <row r="50" spans="3:17" s="105" customFormat="1" ht="27.75" customHeight="1" x14ac:dyDescent="0.2">
      <c r="C50" s="106"/>
      <c r="D50" s="106"/>
      <c r="E50" s="106"/>
      <c r="F50" s="106"/>
      <c r="G50" s="106"/>
      <c r="H50" s="106"/>
      <c r="I50" s="106"/>
      <c r="J50" s="106"/>
      <c r="K50" s="106"/>
      <c r="L50" s="106"/>
      <c r="M50" s="106"/>
      <c r="N50" s="106"/>
      <c r="O50" s="106"/>
      <c r="P50" s="106"/>
      <c r="Q50" s="106"/>
    </row>
    <row r="51" spans="3:17" s="105" customFormat="1" ht="27.75" customHeight="1" x14ac:dyDescent="0.2">
      <c r="C51" s="106"/>
      <c r="D51" s="106"/>
      <c r="E51" s="106"/>
      <c r="F51" s="106"/>
      <c r="G51" s="106"/>
      <c r="H51" s="106"/>
      <c r="I51" s="106"/>
      <c r="J51" s="106"/>
      <c r="K51" s="106"/>
      <c r="L51" s="106"/>
      <c r="M51" s="106"/>
      <c r="N51" s="106"/>
      <c r="O51" s="106"/>
      <c r="P51" s="106"/>
      <c r="Q51" s="106"/>
    </row>
    <row r="52" spans="3:17" s="105" customFormat="1" ht="27.75" customHeight="1" x14ac:dyDescent="0.2">
      <c r="C52" s="106"/>
      <c r="D52" s="106"/>
      <c r="E52" s="106"/>
      <c r="F52" s="106"/>
      <c r="G52" s="106"/>
      <c r="H52" s="106"/>
      <c r="I52" s="106"/>
      <c r="J52" s="106"/>
      <c r="K52" s="106"/>
      <c r="L52" s="106"/>
      <c r="M52" s="106"/>
      <c r="N52" s="106"/>
      <c r="O52" s="106"/>
      <c r="P52" s="106"/>
      <c r="Q52" s="106"/>
    </row>
    <row r="53" spans="3:17" s="105" customFormat="1" ht="27.75" customHeight="1" x14ac:dyDescent="0.2">
      <c r="C53" s="106"/>
      <c r="D53" s="106"/>
      <c r="E53" s="106"/>
      <c r="F53" s="106"/>
      <c r="G53" s="106"/>
      <c r="H53" s="106"/>
      <c r="I53" s="106"/>
      <c r="J53" s="106"/>
      <c r="K53" s="106"/>
      <c r="L53" s="106"/>
      <c r="M53" s="106"/>
      <c r="N53" s="106"/>
      <c r="O53" s="106"/>
      <c r="P53" s="106"/>
      <c r="Q53" s="106"/>
    </row>
    <row r="54" spans="3:17" s="105" customFormat="1" ht="27.75" customHeight="1" x14ac:dyDescent="0.2">
      <c r="C54" s="106"/>
      <c r="D54" s="106"/>
      <c r="E54" s="106"/>
      <c r="F54" s="106"/>
      <c r="G54" s="106"/>
      <c r="H54" s="106"/>
      <c r="I54" s="106"/>
      <c r="J54" s="106"/>
      <c r="K54" s="106"/>
      <c r="L54" s="106"/>
      <c r="M54" s="106"/>
      <c r="N54" s="106"/>
      <c r="O54" s="106"/>
      <c r="P54" s="106"/>
      <c r="Q54" s="106"/>
    </row>
    <row r="55" spans="3:17" s="105" customFormat="1" ht="27.75" customHeight="1" x14ac:dyDescent="0.2">
      <c r="C55" s="106"/>
      <c r="D55" s="106"/>
      <c r="E55" s="106"/>
      <c r="F55" s="106"/>
      <c r="G55" s="106"/>
      <c r="H55" s="106"/>
      <c r="I55" s="106"/>
      <c r="J55" s="106"/>
      <c r="K55" s="106"/>
      <c r="L55" s="106"/>
      <c r="M55" s="106"/>
      <c r="N55" s="106"/>
      <c r="O55" s="106"/>
      <c r="P55" s="106"/>
      <c r="Q55" s="106"/>
    </row>
    <row r="56" spans="3:17" s="105" customFormat="1" ht="27.75" customHeight="1" x14ac:dyDescent="0.2">
      <c r="C56" s="106"/>
      <c r="D56" s="106"/>
      <c r="E56" s="106"/>
      <c r="F56" s="106"/>
      <c r="G56" s="106"/>
      <c r="H56" s="106"/>
      <c r="I56" s="106"/>
      <c r="J56" s="106"/>
      <c r="K56" s="106"/>
      <c r="L56" s="106"/>
      <c r="M56" s="106"/>
      <c r="N56" s="106"/>
      <c r="O56" s="106"/>
      <c r="P56" s="106"/>
      <c r="Q56" s="106"/>
    </row>
    <row r="57" spans="3:17" s="105" customFormat="1" ht="27.75" customHeight="1" x14ac:dyDescent="0.2">
      <c r="C57" s="106"/>
      <c r="D57" s="106"/>
      <c r="E57" s="106"/>
      <c r="F57" s="106"/>
      <c r="G57" s="106"/>
      <c r="H57" s="106"/>
      <c r="I57" s="106"/>
      <c r="J57" s="106"/>
      <c r="K57" s="106"/>
      <c r="L57" s="106"/>
      <c r="M57" s="106"/>
      <c r="N57" s="106"/>
      <c r="O57" s="106"/>
      <c r="P57" s="106"/>
      <c r="Q57" s="106"/>
    </row>
    <row r="58" spans="3:17" s="105" customFormat="1" ht="27.75" customHeight="1" x14ac:dyDescent="0.2">
      <c r="C58" s="106"/>
      <c r="D58" s="106"/>
      <c r="E58" s="106"/>
      <c r="F58" s="106"/>
      <c r="G58" s="106"/>
      <c r="H58" s="106"/>
      <c r="I58" s="106"/>
      <c r="J58" s="106"/>
      <c r="K58" s="106"/>
      <c r="L58" s="106"/>
      <c r="M58" s="106"/>
      <c r="N58" s="106"/>
      <c r="O58" s="106"/>
      <c r="P58" s="106"/>
      <c r="Q58" s="106"/>
    </row>
    <row r="59" spans="3:17" s="105" customFormat="1" ht="27.75" customHeight="1" x14ac:dyDescent="0.2">
      <c r="C59" s="106"/>
      <c r="D59" s="106"/>
      <c r="E59" s="106"/>
      <c r="F59" s="106"/>
      <c r="G59" s="106"/>
      <c r="H59" s="106"/>
      <c r="I59" s="106"/>
      <c r="J59" s="106"/>
      <c r="K59" s="106"/>
      <c r="L59" s="106"/>
      <c r="M59" s="106"/>
      <c r="N59" s="106"/>
      <c r="O59" s="106"/>
      <c r="P59" s="106"/>
      <c r="Q59" s="106"/>
    </row>
    <row r="60" spans="3:17" s="105" customFormat="1" ht="27.75" customHeight="1" x14ac:dyDescent="0.2">
      <c r="C60" s="106"/>
      <c r="D60" s="106"/>
      <c r="E60" s="106"/>
      <c r="F60" s="106"/>
      <c r="G60" s="106"/>
      <c r="H60" s="106"/>
      <c r="I60" s="106"/>
      <c r="J60" s="106"/>
      <c r="K60" s="106"/>
      <c r="L60" s="106"/>
      <c r="M60" s="106"/>
      <c r="N60" s="106"/>
      <c r="O60" s="106"/>
      <c r="P60" s="106"/>
      <c r="Q60" s="106"/>
    </row>
    <row r="61" spans="3:17" s="105" customFormat="1" ht="27.75" customHeight="1" x14ac:dyDescent="0.2">
      <c r="C61" s="106"/>
      <c r="D61" s="106"/>
      <c r="E61" s="106"/>
      <c r="F61" s="106"/>
      <c r="G61" s="106"/>
      <c r="H61" s="106"/>
      <c r="I61" s="106"/>
      <c r="J61" s="106"/>
      <c r="K61" s="106"/>
      <c r="L61" s="106"/>
      <c r="M61" s="106"/>
      <c r="N61" s="106"/>
      <c r="O61" s="106"/>
      <c r="P61" s="106"/>
      <c r="Q61" s="106"/>
    </row>
    <row r="62" spans="3:17" s="105" customFormat="1" ht="27.75" customHeight="1" x14ac:dyDescent="0.2">
      <c r="C62" s="106"/>
      <c r="D62" s="106"/>
      <c r="E62" s="106"/>
      <c r="F62" s="106"/>
      <c r="G62" s="106"/>
      <c r="H62" s="106"/>
      <c r="I62" s="106"/>
      <c r="J62" s="106"/>
      <c r="K62" s="106"/>
      <c r="L62" s="106"/>
      <c r="M62" s="106"/>
      <c r="N62" s="106"/>
      <c r="O62" s="106"/>
      <c r="P62" s="106"/>
      <c r="Q62" s="106"/>
    </row>
    <row r="63" spans="3:17" s="105" customFormat="1" ht="27.75" customHeight="1" x14ac:dyDescent="0.2">
      <c r="C63" s="106"/>
      <c r="D63" s="106"/>
      <c r="E63" s="106"/>
      <c r="F63" s="106"/>
      <c r="G63" s="106"/>
      <c r="H63" s="106"/>
      <c r="I63" s="106"/>
      <c r="J63" s="106"/>
      <c r="K63" s="106"/>
      <c r="L63" s="106"/>
      <c r="M63" s="106"/>
      <c r="N63" s="106"/>
      <c r="O63" s="106"/>
      <c r="P63" s="106"/>
      <c r="Q63" s="106"/>
    </row>
    <row r="64" spans="3:17" s="105" customFormat="1" ht="27.75" customHeight="1" x14ac:dyDescent="0.2">
      <c r="C64" s="106"/>
      <c r="D64" s="106"/>
      <c r="E64" s="106"/>
      <c r="F64" s="106"/>
      <c r="G64" s="106"/>
      <c r="H64" s="106"/>
      <c r="I64" s="106"/>
      <c r="J64" s="106"/>
      <c r="K64" s="106"/>
      <c r="L64" s="106"/>
      <c r="M64" s="106"/>
      <c r="N64" s="106"/>
      <c r="O64" s="106"/>
      <c r="P64" s="106"/>
      <c r="Q64" s="106"/>
    </row>
    <row r="65" spans="3:17" s="105" customFormat="1" ht="27.75" customHeight="1" x14ac:dyDescent="0.2">
      <c r="C65" s="106"/>
      <c r="D65" s="106"/>
      <c r="E65" s="106"/>
      <c r="F65" s="106"/>
      <c r="G65" s="106"/>
      <c r="H65" s="106"/>
      <c r="I65" s="106"/>
      <c r="J65" s="106"/>
      <c r="K65" s="106"/>
      <c r="L65" s="106"/>
      <c r="M65" s="106"/>
      <c r="N65" s="106"/>
      <c r="O65" s="106"/>
      <c r="P65" s="106"/>
      <c r="Q65" s="106"/>
    </row>
    <row r="66" spans="3:17" s="105" customFormat="1" ht="27.75" customHeight="1" x14ac:dyDescent="0.2">
      <c r="C66" s="106"/>
      <c r="D66" s="106"/>
      <c r="E66" s="106"/>
      <c r="F66" s="106"/>
      <c r="G66" s="106"/>
      <c r="H66" s="106"/>
      <c r="I66" s="106"/>
      <c r="J66" s="106"/>
      <c r="K66" s="106"/>
      <c r="L66" s="106"/>
      <c r="M66" s="106"/>
      <c r="N66" s="106"/>
      <c r="O66" s="106"/>
      <c r="P66" s="106"/>
      <c r="Q66" s="106"/>
    </row>
    <row r="67" spans="3:17" s="105" customFormat="1" ht="27.75" customHeight="1" x14ac:dyDescent="0.2">
      <c r="C67" s="106"/>
      <c r="D67" s="106"/>
      <c r="E67" s="106"/>
      <c r="F67" s="106"/>
      <c r="G67" s="106"/>
      <c r="H67" s="106"/>
      <c r="I67" s="106"/>
      <c r="J67" s="106"/>
      <c r="K67" s="106"/>
      <c r="L67" s="106"/>
      <c r="M67" s="106"/>
      <c r="N67" s="106"/>
      <c r="O67" s="106"/>
      <c r="P67" s="106"/>
      <c r="Q67" s="106"/>
    </row>
    <row r="68" spans="3:17" s="105" customFormat="1" ht="27.75" customHeight="1" x14ac:dyDescent="0.2">
      <c r="C68" s="106"/>
      <c r="D68" s="106"/>
      <c r="E68" s="106"/>
      <c r="F68" s="106"/>
      <c r="G68" s="106"/>
      <c r="H68" s="106"/>
      <c r="I68" s="106"/>
      <c r="J68" s="106"/>
      <c r="K68" s="106"/>
      <c r="L68" s="106"/>
      <c r="M68" s="106"/>
      <c r="N68" s="106"/>
      <c r="O68" s="106"/>
      <c r="P68" s="106"/>
      <c r="Q68" s="106"/>
    </row>
    <row r="69" spans="3:17" s="105" customFormat="1" ht="27.75" customHeight="1" x14ac:dyDescent="0.2">
      <c r="C69" s="106"/>
      <c r="D69" s="106"/>
      <c r="E69" s="106"/>
      <c r="F69" s="106"/>
      <c r="G69" s="106"/>
      <c r="H69" s="106"/>
      <c r="I69" s="106"/>
      <c r="J69" s="106"/>
      <c r="K69" s="106"/>
      <c r="L69" s="106"/>
      <c r="M69" s="106"/>
      <c r="N69" s="106"/>
      <c r="O69" s="106"/>
      <c r="P69" s="106"/>
      <c r="Q69" s="106"/>
    </row>
    <row r="70" spans="3:17" s="105" customFormat="1" ht="27.75" customHeight="1" x14ac:dyDescent="0.2">
      <c r="C70" s="106"/>
      <c r="D70" s="106"/>
      <c r="E70" s="106"/>
      <c r="F70" s="106"/>
      <c r="G70" s="106"/>
      <c r="H70" s="106"/>
      <c r="I70" s="106"/>
      <c r="J70" s="106"/>
      <c r="K70" s="106"/>
      <c r="L70" s="106"/>
      <c r="M70" s="106"/>
      <c r="N70" s="106"/>
      <c r="O70" s="106"/>
      <c r="P70" s="106"/>
      <c r="Q70" s="106"/>
    </row>
    <row r="71" spans="3:17" s="105" customFormat="1" ht="27.75" customHeight="1" x14ac:dyDescent="0.2">
      <c r="C71" s="106"/>
      <c r="D71" s="106"/>
      <c r="E71" s="106"/>
      <c r="F71" s="106"/>
      <c r="G71" s="106"/>
      <c r="H71" s="106"/>
      <c r="I71" s="106"/>
      <c r="J71" s="106"/>
      <c r="K71" s="106"/>
      <c r="L71" s="106"/>
      <c r="M71" s="106"/>
      <c r="N71" s="106"/>
      <c r="O71" s="106"/>
      <c r="P71" s="106"/>
      <c r="Q71" s="106"/>
    </row>
    <row r="72" spans="3:17" s="105" customFormat="1" ht="27.75" customHeight="1" x14ac:dyDescent="0.2">
      <c r="C72" s="106"/>
      <c r="D72" s="106"/>
      <c r="E72" s="106"/>
      <c r="F72" s="106"/>
      <c r="G72" s="106"/>
      <c r="H72" s="106"/>
      <c r="I72" s="106"/>
      <c r="J72" s="106"/>
      <c r="K72" s="106"/>
      <c r="L72" s="106"/>
      <c r="M72" s="106"/>
      <c r="N72" s="106"/>
      <c r="O72" s="106"/>
      <c r="P72" s="106"/>
      <c r="Q72" s="106"/>
    </row>
    <row r="73" spans="3:17" s="105" customFormat="1" ht="27.75" customHeight="1" x14ac:dyDescent="0.2">
      <c r="C73" s="106"/>
      <c r="D73" s="106"/>
      <c r="E73" s="106"/>
      <c r="F73" s="106"/>
      <c r="G73" s="106"/>
      <c r="H73" s="106"/>
      <c r="I73" s="106"/>
      <c r="J73" s="106"/>
      <c r="K73" s="106"/>
      <c r="L73" s="106"/>
      <c r="M73" s="106"/>
      <c r="N73" s="106"/>
      <c r="O73" s="106"/>
      <c r="P73" s="106"/>
      <c r="Q73" s="106"/>
    </row>
    <row r="74" spans="3:17" s="105" customFormat="1" ht="27.75" customHeight="1" x14ac:dyDescent="0.2">
      <c r="C74" s="106"/>
      <c r="D74" s="106"/>
      <c r="E74" s="106"/>
      <c r="F74" s="106"/>
      <c r="G74" s="106"/>
      <c r="H74" s="106"/>
      <c r="I74" s="106"/>
      <c r="J74" s="106"/>
      <c r="K74" s="106"/>
      <c r="L74" s="106"/>
      <c r="M74" s="106"/>
      <c r="N74" s="106"/>
      <c r="O74" s="106"/>
      <c r="P74" s="106"/>
      <c r="Q74" s="106"/>
    </row>
    <row r="75" spans="3:17" s="105" customFormat="1" ht="27.75" customHeight="1" x14ac:dyDescent="0.2">
      <c r="C75" s="106"/>
      <c r="D75" s="106"/>
      <c r="E75" s="106"/>
      <c r="F75" s="106"/>
      <c r="G75" s="106"/>
      <c r="H75" s="106"/>
      <c r="I75" s="106"/>
      <c r="J75" s="106"/>
      <c r="K75" s="106"/>
      <c r="L75" s="106"/>
      <c r="M75" s="106"/>
      <c r="N75" s="106"/>
      <c r="O75" s="106"/>
      <c r="P75" s="106"/>
      <c r="Q75" s="106"/>
    </row>
    <row r="76" spans="3:17" s="105" customFormat="1" ht="27.75" customHeight="1" x14ac:dyDescent="0.2">
      <c r="C76" s="106"/>
      <c r="D76" s="106"/>
      <c r="E76" s="106"/>
      <c r="F76" s="106"/>
      <c r="G76" s="106"/>
      <c r="H76" s="106"/>
      <c r="I76" s="106"/>
      <c r="J76" s="106"/>
      <c r="K76" s="106"/>
      <c r="L76" s="106"/>
      <c r="M76" s="106"/>
      <c r="N76" s="106"/>
      <c r="O76" s="106"/>
      <c r="P76" s="106"/>
      <c r="Q76" s="106"/>
    </row>
    <row r="77" spans="3:17" s="105" customFormat="1" ht="27.75" customHeight="1" x14ac:dyDescent="0.2">
      <c r="C77" s="106"/>
      <c r="D77" s="106"/>
      <c r="E77" s="106"/>
      <c r="F77" s="106"/>
      <c r="G77" s="106"/>
      <c r="H77" s="106"/>
      <c r="I77" s="106"/>
      <c r="J77" s="106"/>
      <c r="K77" s="106"/>
      <c r="L77" s="106"/>
      <c r="M77" s="106"/>
      <c r="N77" s="106"/>
      <c r="O77" s="106"/>
      <c r="P77" s="106"/>
      <c r="Q77" s="106"/>
    </row>
  </sheetData>
  <mergeCells count="109">
    <mergeCell ref="E26:N26"/>
    <mergeCell ref="R26:T26"/>
    <mergeCell ref="E27:I27"/>
    <mergeCell ref="D24:D25"/>
    <mergeCell ref="E24:G24"/>
    <mergeCell ref="H24:N25"/>
    <mergeCell ref="O24:O25"/>
    <mergeCell ref="P24:Q25"/>
    <mergeCell ref="R24:T25"/>
    <mergeCell ref="F25:G25"/>
    <mergeCell ref="O19:O23"/>
    <mergeCell ref="P19:Q23"/>
    <mergeCell ref="E23:J23"/>
    <mergeCell ref="K23:L23"/>
    <mergeCell ref="M23:N23"/>
    <mergeCell ref="R23:T23"/>
    <mergeCell ref="E13:N13"/>
    <mergeCell ref="R13:T13"/>
    <mergeCell ref="E36:N36"/>
    <mergeCell ref="P36:Q36"/>
    <mergeCell ref="B13:B36"/>
    <mergeCell ref="P16:Q16"/>
    <mergeCell ref="E18:N18"/>
    <mergeCell ref="R18:T18"/>
    <mergeCell ref="C19:C23"/>
    <mergeCell ref="D19:D23"/>
    <mergeCell ref="P12:Q12"/>
    <mergeCell ref="B9:B12"/>
    <mergeCell ref="E9:N9"/>
    <mergeCell ref="O9:O12"/>
    <mergeCell ref="P9:Q9"/>
    <mergeCell ref="E10:N10"/>
    <mergeCell ref="P10:Q10"/>
    <mergeCell ref="P7:Q7"/>
    <mergeCell ref="R7:T7"/>
    <mergeCell ref="B4:D4"/>
    <mergeCell ref="E4:N4"/>
    <mergeCell ref="P4:Q4"/>
    <mergeCell ref="B5:B8"/>
    <mergeCell ref="E8:N8"/>
    <mergeCell ref="P8:Q8"/>
    <mergeCell ref="R8:T8"/>
    <mergeCell ref="R6:T6"/>
    <mergeCell ref="E5:N5"/>
    <mergeCell ref="P5:Q5"/>
    <mergeCell ref="R14:T14"/>
    <mergeCell ref="L27:N27"/>
    <mergeCell ref="E28:G29"/>
    <mergeCell ref="E11:N11"/>
    <mergeCell ref="P11:Q11"/>
    <mergeCell ref="E12:N12"/>
    <mergeCell ref="E7:N7"/>
    <mergeCell ref="E14:N14"/>
    <mergeCell ref="B2:D3"/>
    <mergeCell ref="E2:H2"/>
    <mergeCell ref="I2:M2"/>
    <mergeCell ref="O2:Q2"/>
    <mergeCell ref="R2:T2"/>
    <mergeCell ref="E3:O3"/>
    <mergeCell ref="R5:T5"/>
    <mergeCell ref="E6:N6"/>
    <mergeCell ref="P6:Q6"/>
    <mergeCell ref="P29:Q29"/>
    <mergeCell ref="E15:F15"/>
    <mergeCell ref="G15:H15"/>
    <mergeCell ref="M21:N21"/>
    <mergeCell ref="E22:J22"/>
    <mergeCell ref="M22:N22"/>
    <mergeCell ref="M28:N28"/>
    <mergeCell ref="P28:Q28"/>
    <mergeCell ref="I15:N15"/>
    <mergeCell ref="P15:Q15"/>
    <mergeCell ref="R29:T29"/>
    <mergeCell ref="E19:J19"/>
    <mergeCell ref="K19:L19"/>
    <mergeCell ref="M19:N19"/>
    <mergeCell ref="E20:J20"/>
    <mergeCell ref="K20:L20"/>
    <mergeCell ref="M20:N20"/>
    <mergeCell ref="E21:J21"/>
    <mergeCell ref="K21:L21"/>
    <mergeCell ref="K22:L22"/>
    <mergeCell ref="R33:T33"/>
    <mergeCell ref="P34:Q34"/>
    <mergeCell ref="R15:T15"/>
    <mergeCell ref="E16:N16"/>
    <mergeCell ref="R16:T16"/>
    <mergeCell ref="E17:N17"/>
    <mergeCell ref="R17:T17"/>
    <mergeCell ref="P26:Q26"/>
    <mergeCell ref="O28:O29"/>
    <mergeCell ref="H29:I29"/>
    <mergeCell ref="E34:N34"/>
    <mergeCell ref="E35:N35"/>
    <mergeCell ref="P32:Q32"/>
    <mergeCell ref="P33:Q33"/>
    <mergeCell ref="E32:N32"/>
    <mergeCell ref="E33:G33"/>
    <mergeCell ref="J33:L33"/>
    <mergeCell ref="E30:N30"/>
    <mergeCell ref="P30:Q30"/>
    <mergeCell ref="E31:N31"/>
    <mergeCell ref="P31:Q31"/>
    <mergeCell ref="J27:K27"/>
    <mergeCell ref="P27:Q27"/>
    <mergeCell ref="H28:I28"/>
    <mergeCell ref="J28:K28"/>
    <mergeCell ref="J29:K29"/>
    <mergeCell ref="M29:N29"/>
  </mergeCells>
  <phoneticPr fontId="1"/>
  <conditionalFormatting sqref="R13:T13">
    <cfRule type="expression" dxfId="317" priority="22">
      <formula>$R$13="OK"</formula>
    </cfRule>
    <cfRule type="cellIs" dxfId="316" priority="26" operator="equal">
      <formula>"50文字以内で入力してください。"</formula>
    </cfRule>
  </conditionalFormatting>
  <conditionalFormatting sqref="R14:T14">
    <cfRule type="expression" dxfId="315" priority="21">
      <formula>$R$14="OK"</formula>
    </cfRule>
    <cfRule type="cellIs" dxfId="314" priority="25" operator="equal">
      <formula>"50文字以内で入力してください。"</formula>
    </cfRule>
  </conditionalFormatting>
  <conditionalFormatting sqref="R17:T17 R23:R24">
    <cfRule type="expression" dxfId="313" priority="20">
      <formula>$R$17="OK"</formula>
    </cfRule>
    <cfRule type="cellIs" dxfId="312" priority="24" operator="equal">
      <formula>"50文字以内で入力してください。"</formula>
    </cfRule>
  </conditionalFormatting>
  <conditionalFormatting sqref="R18:R22">
    <cfRule type="cellIs" dxfId="311" priority="23" operator="equal">
      <formula>"50文字以内で入力してください。"</formula>
    </cfRule>
  </conditionalFormatting>
  <conditionalFormatting sqref="R18:T22">
    <cfRule type="expression" dxfId="310" priority="19">
      <formula>$R$18="OK"</formula>
    </cfRule>
  </conditionalFormatting>
  <conditionalFormatting sqref="R26:R27">
    <cfRule type="expression" dxfId="309" priority="17">
      <formula>$R$26="OK"</formula>
    </cfRule>
    <cfRule type="cellIs" dxfId="308" priority="18" operator="equal">
      <formula>"50文字以内で入力してください。"</formula>
    </cfRule>
  </conditionalFormatting>
  <conditionalFormatting sqref="R33:T33">
    <cfRule type="expression" dxfId="307" priority="15">
      <formula>$R$33="OK"</formula>
    </cfRule>
    <cfRule type="cellIs" dxfId="306" priority="16" operator="equal">
      <formula>"50文字以内で入力してください。"</formula>
    </cfRule>
  </conditionalFormatting>
  <conditionalFormatting sqref="R15:T15">
    <cfRule type="expression" dxfId="305" priority="13">
      <formula>$R$15="OK"</formula>
    </cfRule>
    <cfRule type="cellIs" dxfId="304" priority="14" operator="equal">
      <formula>"50文字以内で入力してください。"</formula>
    </cfRule>
  </conditionalFormatting>
  <conditionalFormatting sqref="R2:T4">
    <cfRule type="cellIs" dxfId="303" priority="12" operator="equal">
      <formula>"未記入の入力項目がございます。"</formula>
    </cfRule>
  </conditionalFormatting>
  <conditionalFormatting sqref="R29:T29">
    <cfRule type="expression" dxfId="302" priority="11">
      <formula>$E$28="①通年取扱い"</formula>
    </cfRule>
  </conditionalFormatting>
  <conditionalFormatting sqref="E13">
    <cfRule type="expression" dxfId="301" priority="9">
      <formula>$P$13&gt;51</formula>
    </cfRule>
  </conditionalFormatting>
  <conditionalFormatting sqref="E14">
    <cfRule type="expression" dxfId="300" priority="10">
      <formula>$P$14&gt;17</formula>
    </cfRule>
  </conditionalFormatting>
  <conditionalFormatting sqref="E17:N17">
    <cfRule type="expression" dxfId="299" priority="8">
      <formula>$P$17&gt;51</formula>
    </cfRule>
  </conditionalFormatting>
  <conditionalFormatting sqref="P13">
    <cfRule type="cellIs" dxfId="298" priority="7" operator="greaterThan">
      <formula>51</formula>
    </cfRule>
  </conditionalFormatting>
  <conditionalFormatting sqref="P14">
    <cfRule type="cellIs" dxfId="297" priority="6" operator="greaterThan">
      <formula>17</formula>
    </cfRule>
  </conditionalFormatting>
  <conditionalFormatting sqref="P17">
    <cfRule type="cellIs" dxfId="296" priority="5" operator="greaterThan">
      <formula>51</formula>
    </cfRule>
  </conditionalFormatting>
  <conditionalFormatting sqref="P18">
    <cfRule type="cellIs" dxfId="295" priority="4" operator="greaterThan">
      <formula>501</formula>
    </cfRule>
  </conditionalFormatting>
  <conditionalFormatting sqref="P35">
    <cfRule type="cellIs" dxfId="294" priority="3" operator="greaterThan">
      <formula>501</formula>
    </cfRule>
  </conditionalFormatting>
  <conditionalFormatting sqref="R16:T16">
    <cfRule type="cellIs" dxfId="293" priority="2" operator="equal">
      <formula>"50文字以内で入力してください。"</formula>
    </cfRule>
  </conditionalFormatting>
  <dataValidations count="12">
    <dataValidation type="list" allowBlank="1" showInputMessage="1" showErrorMessage="1" sqref="E36:N36">
      <formula1>"右の▼から選択してください,加入済,未加入,"</formula1>
    </dataValidation>
    <dataValidation type="list" allowBlank="1" showInputMessage="1" showErrorMessage="1" sqref="F25:G25">
      <formula1>"右の▼から選択してください,日,ヶ月,年,"</formula1>
    </dataValidation>
    <dataValidation type="list" allowBlank="1" showInputMessage="1" showErrorMessage="1" sqref="E24:G24">
      <formula1>"右の▼から選択してください,賞味期限,消費期限,使用期限,提供期限,その他,"</formula1>
    </dataValidation>
    <dataValidation type="list" allowBlank="1" showInputMessage="1" showErrorMessage="1" sqref="E32:N32">
      <formula1>"右の▼から選択してください,①60cmサイズ,②80cmサイズ,③100cmサイズ,④140cmサイズ,⑤160cmサイズ,⑥160～260cmサイズ,"</formula1>
    </dataValidation>
    <dataValidation type="list" allowBlank="1" showInputMessage="1" showErrorMessage="1" sqref="E31:N31">
      <formula1>"右の▼から選択してください,①～2kg未満,②2kg～5kg未満,③5kg～10kg未満,④10kg～20kg未満,⑤20kg～30kg未満,⑥30kg～50kg未満,"</formula1>
    </dataValidation>
    <dataValidation type="date" allowBlank="1" showInputMessage="1" showErrorMessage="1" error="2017/1/1以降の日付を入力してください。" sqref="J28:K29 M28:N29">
      <formula1>42736</formula1>
      <formula2>73050</formula2>
    </dataValidation>
    <dataValidation type="list" allowBlank="1" showInputMessage="1" showErrorMessage="1" sqref="E28:G29">
      <formula1>"右の▼から選択してください,①通年取扱い,②季節限定取扱い,"</formula1>
    </dataValidation>
    <dataValidation allowBlank="1" showInputMessage="1" error="2017/1/1以降の日付を入力してください。" sqref="O28"/>
    <dataValidation type="whole" allowBlank="1" showInputMessage="1" showErrorMessage="1" error="5日以降の数字を入力してください。" sqref="J27:K27">
      <formula1>4</formula1>
      <formula2>100</formula2>
    </dataValidation>
    <dataValidation type="list" allowBlank="1" showInputMessage="1" showErrorMessage="1" sqref="K19:K23">
      <formula1>"右の▼から選択してください,原産地,製造地,加工地,宿泊地,サービス提供地"</formula1>
    </dataValidation>
    <dataValidation type="list" allowBlank="1" showInputMessage="1" showErrorMessage="1" sqref="E30:N30">
      <formula1>"右の▼から選択してください,①通常便,②冷蔵便,③冷凍便"</formula1>
    </dataValidation>
    <dataValidation type="list" allowBlank="1" showInputMessage="1" showErrorMessage="1" error="プルダウンで選択してください" sqref="E16:N16">
      <formula1>"　対象　,　対象外　"</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35" min="1" max="15" man="1"/>
  </rowBreaks>
  <colBreaks count="1" manualBreakCount="1">
    <brk id="1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79998168889431442"/>
    <pageSetUpPr fitToPage="1"/>
  </sheetPr>
  <dimension ref="B1:T77"/>
  <sheetViews>
    <sheetView showZeros="0" zoomScale="80" zoomScaleNormal="80" workbookViewId="0">
      <pane xSplit="4" ySplit="4" topLeftCell="E5" activePane="bottomRight" state="frozen"/>
      <selection activeCell="A2" sqref="A2"/>
      <selection pane="topRight" activeCell="A2" sqref="A2"/>
      <selection pane="bottomLeft" activeCell="A2" sqref="A2"/>
      <selection pane="bottomRight" activeCell="A2" sqref="A2"/>
    </sheetView>
  </sheetViews>
  <sheetFormatPr defaultRowHeight="13.2" x14ac:dyDescent="0.2"/>
  <cols>
    <col min="1" max="1" width="1.6640625" style="106" customWidth="1"/>
    <col min="2" max="2" width="5.44140625" style="105" customWidth="1"/>
    <col min="3" max="3" width="5.44140625" style="106" customWidth="1"/>
    <col min="4" max="4" width="39.109375" style="106" customWidth="1"/>
    <col min="5" max="13" width="7.6640625" style="106" customWidth="1"/>
    <col min="14" max="14" width="12.109375" style="106" customWidth="1"/>
    <col min="15" max="15" width="69.109375" style="106" customWidth="1"/>
    <col min="16" max="16" width="5.33203125" style="106" customWidth="1"/>
    <col min="17" max="17" width="13.109375" style="106" customWidth="1"/>
    <col min="18" max="18" width="6" style="106" customWidth="1"/>
    <col min="19" max="16384" width="8.88671875" style="106"/>
  </cols>
  <sheetData>
    <row r="1" spans="2:20" ht="9" customHeight="1" x14ac:dyDescent="0.2">
      <c r="B1" s="147"/>
      <c r="C1" s="148"/>
      <c r="D1" s="148"/>
      <c r="E1" s="148"/>
      <c r="F1" s="148"/>
      <c r="G1" s="148"/>
      <c r="H1" s="148"/>
      <c r="I1" s="148"/>
      <c r="J1" s="148"/>
      <c r="K1" s="148"/>
      <c r="L1" s="148"/>
      <c r="M1" s="148"/>
      <c r="N1" s="148"/>
      <c r="O1" s="148"/>
      <c r="P1" s="148"/>
      <c r="Q1" s="148"/>
    </row>
    <row r="2" spans="2:20" ht="42" customHeight="1" x14ac:dyDescent="0.2">
      <c r="B2" s="354" t="s">
        <v>188</v>
      </c>
      <c r="C2" s="354"/>
      <c r="D2" s="354"/>
      <c r="E2" s="483" t="s">
        <v>229</v>
      </c>
      <c r="F2" s="483"/>
      <c r="G2" s="483"/>
      <c r="H2" s="483"/>
      <c r="I2" s="484">
        <f>お礼品登録シート1!$I$2</f>
        <v>0</v>
      </c>
      <c r="J2" s="484"/>
      <c r="K2" s="484"/>
      <c r="L2" s="484"/>
      <c r="M2" s="484"/>
      <c r="N2" s="202"/>
      <c r="O2" s="351"/>
      <c r="P2" s="352"/>
      <c r="Q2" s="352"/>
      <c r="R2" s="353"/>
      <c r="S2" s="353"/>
      <c r="T2" s="353"/>
    </row>
    <row r="3" spans="2:20" ht="42" customHeight="1" x14ac:dyDescent="0.2">
      <c r="B3" s="355"/>
      <c r="C3" s="355"/>
      <c r="D3" s="355"/>
      <c r="E3" s="481" t="s">
        <v>244</v>
      </c>
      <c r="F3" s="482"/>
      <c r="G3" s="482"/>
      <c r="H3" s="482"/>
      <c r="I3" s="482"/>
      <c r="J3" s="482"/>
      <c r="K3" s="482"/>
      <c r="L3" s="482"/>
      <c r="M3" s="482"/>
      <c r="N3" s="482"/>
      <c r="O3" s="482"/>
      <c r="P3" s="149"/>
      <c r="Q3" s="149"/>
      <c r="R3" s="203"/>
      <c r="S3" s="203"/>
      <c r="T3" s="203"/>
    </row>
    <row r="4" spans="2:20" ht="33" customHeight="1" x14ac:dyDescent="0.2">
      <c r="B4" s="334" t="s">
        <v>158</v>
      </c>
      <c r="C4" s="335"/>
      <c r="D4" s="335"/>
      <c r="E4" s="335" t="s">
        <v>160</v>
      </c>
      <c r="F4" s="335"/>
      <c r="G4" s="335"/>
      <c r="H4" s="335"/>
      <c r="I4" s="335"/>
      <c r="J4" s="335"/>
      <c r="K4" s="335"/>
      <c r="L4" s="335"/>
      <c r="M4" s="335"/>
      <c r="N4" s="335"/>
      <c r="O4" s="150" t="s">
        <v>162</v>
      </c>
      <c r="P4" s="336" t="s">
        <v>173</v>
      </c>
      <c r="Q4" s="337"/>
      <c r="R4" s="114"/>
      <c r="S4" s="203"/>
      <c r="T4" s="203"/>
    </row>
    <row r="5" spans="2:20" ht="24.9" customHeight="1" x14ac:dyDescent="0.2">
      <c r="B5" s="280" t="s">
        <v>163</v>
      </c>
      <c r="C5" s="110">
        <v>1</v>
      </c>
      <c r="D5" s="116" t="s">
        <v>251</v>
      </c>
      <c r="E5" s="521">
        <f>お礼品登録シート1!$E$5</f>
        <v>0</v>
      </c>
      <c r="F5" s="522"/>
      <c r="G5" s="522"/>
      <c r="H5" s="522"/>
      <c r="I5" s="522"/>
      <c r="J5" s="522"/>
      <c r="K5" s="522"/>
      <c r="L5" s="522"/>
      <c r="M5" s="522"/>
      <c r="N5" s="523"/>
      <c r="O5" s="117" t="s">
        <v>245</v>
      </c>
      <c r="P5" s="342" t="s">
        <v>165</v>
      </c>
      <c r="Q5" s="343"/>
      <c r="R5" s="332"/>
      <c r="S5" s="333"/>
      <c r="T5" s="333"/>
    </row>
    <row r="6" spans="2:20" ht="24.9" customHeight="1" x14ac:dyDescent="0.2">
      <c r="B6" s="280"/>
      <c r="C6" s="109">
        <v>2</v>
      </c>
      <c r="D6" s="112" t="s">
        <v>159</v>
      </c>
      <c r="E6" s="524">
        <f>お礼品登録シート1!$E$6</f>
        <v>0</v>
      </c>
      <c r="F6" s="525"/>
      <c r="G6" s="525"/>
      <c r="H6" s="525"/>
      <c r="I6" s="525"/>
      <c r="J6" s="525"/>
      <c r="K6" s="525"/>
      <c r="L6" s="525"/>
      <c r="M6" s="525"/>
      <c r="N6" s="526"/>
      <c r="O6" s="118"/>
      <c r="P6" s="330" t="s">
        <v>165</v>
      </c>
      <c r="Q6" s="331"/>
      <c r="R6" s="332"/>
      <c r="S6" s="333"/>
      <c r="T6" s="333"/>
    </row>
    <row r="7" spans="2:20" ht="24.9" customHeight="1" x14ac:dyDescent="0.2">
      <c r="B7" s="280"/>
      <c r="C7" s="109">
        <v>3</v>
      </c>
      <c r="D7" s="112" t="s">
        <v>175</v>
      </c>
      <c r="E7" s="524">
        <f>お礼品登録シート1!$E$7</f>
        <v>0</v>
      </c>
      <c r="F7" s="525"/>
      <c r="G7" s="525"/>
      <c r="H7" s="525"/>
      <c r="I7" s="525"/>
      <c r="J7" s="525"/>
      <c r="K7" s="525"/>
      <c r="L7" s="525"/>
      <c r="M7" s="525"/>
      <c r="N7" s="526"/>
      <c r="O7" s="118"/>
      <c r="P7" s="330" t="s">
        <v>165</v>
      </c>
      <c r="Q7" s="331"/>
      <c r="R7" s="332"/>
      <c r="S7" s="333"/>
      <c r="T7" s="333"/>
    </row>
    <row r="8" spans="2:20" ht="24.9" customHeight="1" thickBot="1" x14ac:dyDescent="0.25">
      <c r="B8" s="338"/>
      <c r="C8" s="111">
        <v>4</v>
      </c>
      <c r="D8" s="113" t="s">
        <v>55</v>
      </c>
      <c r="E8" s="518">
        <f>お礼品登録シート1!$E$8</f>
        <v>0</v>
      </c>
      <c r="F8" s="519"/>
      <c r="G8" s="519"/>
      <c r="H8" s="519"/>
      <c r="I8" s="519"/>
      <c r="J8" s="519"/>
      <c r="K8" s="519"/>
      <c r="L8" s="519"/>
      <c r="M8" s="519"/>
      <c r="N8" s="520"/>
      <c r="O8" s="119"/>
      <c r="P8" s="347" t="s">
        <v>165</v>
      </c>
      <c r="Q8" s="348"/>
      <c r="R8" s="332"/>
      <c r="S8" s="333"/>
      <c r="T8" s="333"/>
    </row>
    <row r="9" spans="2:20" ht="24.9" customHeight="1" thickTop="1" x14ac:dyDescent="0.2">
      <c r="B9" s="307" t="s">
        <v>161</v>
      </c>
      <c r="C9" s="127">
        <v>5</v>
      </c>
      <c r="D9" s="132" t="s">
        <v>43</v>
      </c>
      <c r="E9" s="309"/>
      <c r="F9" s="310"/>
      <c r="G9" s="310"/>
      <c r="H9" s="310"/>
      <c r="I9" s="310"/>
      <c r="J9" s="310"/>
      <c r="K9" s="310"/>
      <c r="L9" s="310"/>
      <c r="M9" s="310"/>
      <c r="N9" s="311"/>
      <c r="O9" s="324" t="s">
        <v>235</v>
      </c>
      <c r="P9" s="312" t="s">
        <v>165</v>
      </c>
      <c r="Q9" s="313"/>
      <c r="R9" s="204"/>
      <c r="S9" s="205"/>
      <c r="T9" s="205"/>
    </row>
    <row r="10" spans="2:20" ht="24.9" customHeight="1" x14ac:dyDescent="0.2">
      <c r="B10" s="280"/>
      <c r="C10" s="128">
        <v>6</v>
      </c>
      <c r="D10" s="133" t="s">
        <v>44</v>
      </c>
      <c r="E10" s="314"/>
      <c r="F10" s="315"/>
      <c r="G10" s="315"/>
      <c r="H10" s="315"/>
      <c r="I10" s="315"/>
      <c r="J10" s="315"/>
      <c r="K10" s="315"/>
      <c r="L10" s="315"/>
      <c r="M10" s="315"/>
      <c r="N10" s="316"/>
      <c r="O10" s="325"/>
      <c r="P10" s="317" t="s">
        <v>165</v>
      </c>
      <c r="Q10" s="318"/>
      <c r="R10" s="204"/>
      <c r="S10" s="205"/>
      <c r="T10" s="205"/>
    </row>
    <row r="11" spans="2:20" ht="24.9" customHeight="1" x14ac:dyDescent="0.2">
      <c r="B11" s="280"/>
      <c r="C11" s="128">
        <v>7</v>
      </c>
      <c r="D11" s="133" t="s">
        <v>45</v>
      </c>
      <c r="E11" s="314"/>
      <c r="F11" s="315"/>
      <c r="G11" s="315"/>
      <c r="H11" s="315"/>
      <c r="I11" s="315"/>
      <c r="J11" s="315"/>
      <c r="K11" s="315"/>
      <c r="L11" s="315"/>
      <c r="M11" s="315"/>
      <c r="N11" s="316"/>
      <c r="O11" s="325"/>
      <c r="P11" s="317" t="s">
        <v>165</v>
      </c>
      <c r="Q11" s="318"/>
      <c r="R11" s="204"/>
      <c r="S11" s="205"/>
      <c r="T11" s="205"/>
    </row>
    <row r="12" spans="2:20" ht="24.9" customHeight="1" thickBot="1" x14ac:dyDescent="0.25">
      <c r="B12" s="308"/>
      <c r="C12" s="129">
        <v>8</v>
      </c>
      <c r="D12" s="134" t="s">
        <v>46</v>
      </c>
      <c r="E12" s="319"/>
      <c r="F12" s="320"/>
      <c r="G12" s="320"/>
      <c r="H12" s="320"/>
      <c r="I12" s="320"/>
      <c r="J12" s="320"/>
      <c r="K12" s="320"/>
      <c r="L12" s="320"/>
      <c r="M12" s="320"/>
      <c r="N12" s="321"/>
      <c r="O12" s="326"/>
      <c r="P12" s="322" t="s">
        <v>165</v>
      </c>
      <c r="Q12" s="323"/>
      <c r="R12" s="115"/>
      <c r="S12" s="107"/>
      <c r="T12" s="107"/>
    </row>
    <row r="13" spans="2:20" ht="40.200000000000003" thickTop="1" x14ac:dyDescent="0.2">
      <c r="B13" s="279" t="s">
        <v>174</v>
      </c>
      <c r="C13" s="130">
        <v>9</v>
      </c>
      <c r="D13" s="137" t="s">
        <v>218</v>
      </c>
      <c r="E13" s="282"/>
      <c r="F13" s="283"/>
      <c r="G13" s="283"/>
      <c r="H13" s="283"/>
      <c r="I13" s="283"/>
      <c r="J13" s="283"/>
      <c r="K13" s="283"/>
      <c r="L13" s="283"/>
      <c r="M13" s="283"/>
      <c r="N13" s="284"/>
      <c r="O13" s="167" t="s">
        <v>240</v>
      </c>
      <c r="P13" s="124">
        <f>LEN(E13)</f>
        <v>0</v>
      </c>
      <c r="Q13" s="120" t="s">
        <v>166</v>
      </c>
      <c r="R13" s="217"/>
      <c r="S13" s="218"/>
      <c r="T13" s="218"/>
    </row>
    <row r="14" spans="2:20" ht="24.9" customHeight="1" x14ac:dyDescent="0.2">
      <c r="B14" s="280"/>
      <c r="C14" s="128">
        <v>10</v>
      </c>
      <c r="D14" s="209" t="s">
        <v>164</v>
      </c>
      <c r="E14" s="267"/>
      <c r="F14" s="268"/>
      <c r="G14" s="297"/>
      <c r="H14" s="297"/>
      <c r="I14" s="297"/>
      <c r="J14" s="297"/>
      <c r="K14" s="297"/>
      <c r="L14" s="297"/>
      <c r="M14" s="297"/>
      <c r="N14" s="298"/>
      <c r="O14" s="121"/>
      <c r="P14" s="125">
        <f>LEN(E14)</f>
        <v>0</v>
      </c>
      <c r="Q14" s="122" t="s">
        <v>167</v>
      </c>
      <c r="R14" s="217"/>
      <c r="S14" s="218"/>
      <c r="T14" s="218"/>
    </row>
    <row r="15" spans="2:20" ht="24.9" customHeight="1" x14ac:dyDescent="0.2">
      <c r="B15" s="280"/>
      <c r="C15" s="128">
        <v>11</v>
      </c>
      <c r="D15" s="209" t="s">
        <v>179</v>
      </c>
      <c r="E15" s="487" t="s">
        <v>187</v>
      </c>
      <c r="F15" s="488"/>
      <c r="G15" s="301"/>
      <c r="H15" s="301"/>
      <c r="I15" s="485" t="s">
        <v>177</v>
      </c>
      <c r="J15" s="485"/>
      <c r="K15" s="485"/>
      <c r="L15" s="485"/>
      <c r="M15" s="485"/>
      <c r="N15" s="486"/>
      <c r="O15" s="208" t="s">
        <v>184</v>
      </c>
      <c r="P15" s="264" t="s">
        <v>165</v>
      </c>
      <c r="Q15" s="265"/>
      <c r="R15" s="217"/>
      <c r="S15" s="218"/>
      <c r="T15" s="218"/>
    </row>
    <row r="16" spans="2:20" ht="24.9" customHeight="1" x14ac:dyDescent="0.2">
      <c r="B16" s="280"/>
      <c r="C16" s="128">
        <v>12</v>
      </c>
      <c r="D16" s="209" t="s">
        <v>256</v>
      </c>
      <c r="E16" s="304"/>
      <c r="F16" s="305"/>
      <c r="G16" s="305"/>
      <c r="H16" s="305"/>
      <c r="I16" s="305"/>
      <c r="J16" s="305"/>
      <c r="K16" s="305"/>
      <c r="L16" s="305"/>
      <c r="M16" s="305"/>
      <c r="N16" s="306"/>
      <c r="O16" s="208" t="s">
        <v>259</v>
      </c>
      <c r="P16" s="264" t="s">
        <v>165</v>
      </c>
      <c r="Q16" s="265"/>
      <c r="R16" s="217"/>
      <c r="S16" s="218"/>
      <c r="T16" s="218"/>
    </row>
    <row r="17" spans="2:20" ht="60.75" customHeight="1" x14ac:dyDescent="0.2">
      <c r="B17" s="280"/>
      <c r="C17" s="128">
        <v>13</v>
      </c>
      <c r="D17" s="209" t="s">
        <v>219</v>
      </c>
      <c r="E17" s="267"/>
      <c r="F17" s="268"/>
      <c r="G17" s="302"/>
      <c r="H17" s="302"/>
      <c r="I17" s="302"/>
      <c r="J17" s="302"/>
      <c r="K17" s="302"/>
      <c r="L17" s="302"/>
      <c r="M17" s="302"/>
      <c r="N17" s="303"/>
      <c r="O17" s="121" t="s">
        <v>236</v>
      </c>
      <c r="P17" s="125">
        <f>LEN(E17)</f>
        <v>0</v>
      </c>
      <c r="Q17" s="122" t="s">
        <v>166</v>
      </c>
      <c r="R17" s="217"/>
      <c r="S17" s="218"/>
      <c r="T17" s="218"/>
    </row>
    <row r="18" spans="2:20" ht="130.65" customHeight="1" x14ac:dyDescent="0.2">
      <c r="B18" s="280"/>
      <c r="C18" s="128">
        <v>14</v>
      </c>
      <c r="D18" s="209" t="s">
        <v>220</v>
      </c>
      <c r="E18" s="267"/>
      <c r="F18" s="268"/>
      <c r="G18" s="268"/>
      <c r="H18" s="268"/>
      <c r="I18" s="268"/>
      <c r="J18" s="268"/>
      <c r="K18" s="268"/>
      <c r="L18" s="268"/>
      <c r="M18" s="268"/>
      <c r="N18" s="269"/>
      <c r="O18" s="168" t="s">
        <v>242</v>
      </c>
      <c r="P18" s="125">
        <f>LEN(E18)</f>
        <v>0</v>
      </c>
      <c r="Q18" s="122" t="s">
        <v>168</v>
      </c>
      <c r="R18" s="217"/>
      <c r="S18" s="218"/>
      <c r="T18" s="218"/>
    </row>
    <row r="19" spans="2:20" ht="30" customHeight="1" x14ac:dyDescent="0.2">
      <c r="B19" s="280"/>
      <c r="C19" s="221">
        <v>15</v>
      </c>
      <c r="D19" s="243" t="s">
        <v>176</v>
      </c>
      <c r="E19" s="267"/>
      <c r="F19" s="268"/>
      <c r="G19" s="268"/>
      <c r="H19" s="268"/>
      <c r="I19" s="268"/>
      <c r="J19" s="489"/>
      <c r="K19" s="229" t="s">
        <v>190</v>
      </c>
      <c r="L19" s="230"/>
      <c r="M19" s="490"/>
      <c r="N19" s="491"/>
      <c r="O19" s="246" t="s">
        <v>237</v>
      </c>
      <c r="P19" s="275" t="s">
        <v>165</v>
      </c>
      <c r="Q19" s="276"/>
      <c r="R19" s="206"/>
      <c r="S19" s="207"/>
      <c r="T19" s="207"/>
    </row>
    <row r="20" spans="2:20" ht="30" customHeight="1" x14ac:dyDescent="0.2">
      <c r="B20" s="280"/>
      <c r="C20" s="222"/>
      <c r="D20" s="244"/>
      <c r="E20" s="267"/>
      <c r="F20" s="268"/>
      <c r="G20" s="268"/>
      <c r="H20" s="268"/>
      <c r="I20" s="268"/>
      <c r="J20" s="489"/>
      <c r="K20" s="229" t="s">
        <v>190</v>
      </c>
      <c r="L20" s="230"/>
      <c r="M20" s="490"/>
      <c r="N20" s="491"/>
      <c r="O20" s="247"/>
      <c r="P20" s="293"/>
      <c r="Q20" s="294"/>
      <c r="R20" s="206"/>
      <c r="S20" s="207"/>
      <c r="T20" s="207"/>
    </row>
    <row r="21" spans="2:20" ht="30" customHeight="1" x14ac:dyDescent="0.2">
      <c r="B21" s="280"/>
      <c r="C21" s="222"/>
      <c r="D21" s="244"/>
      <c r="E21" s="267"/>
      <c r="F21" s="268"/>
      <c r="G21" s="268"/>
      <c r="H21" s="268"/>
      <c r="I21" s="268"/>
      <c r="J21" s="489"/>
      <c r="K21" s="229" t="s">
        <v>190</v>
      </c>
      <c r="L21" s="230"/>
      <c r="M21" s="490"/>
      <c r="N21" s="491"/>
      <c r="O21" s="247"/>
      <c r="P21" s="293"/>
      <c r="Q21" s="294"/>
      <c r="R21" s="206"/>
      <c r="S21" s="207"/>
      <c r="T21" s="207"/>
    </row>
    <row r="22" spans="2:20" ht="30" customHeight="1" x14ac:dyDescent="0.2">
      <c r="B22" s="280"/>
      <c r="C22" s="222"/>
      <c r="D22" s="244"/>
      <c r="E22" s="267"/>
      <c r="F22" s="268"/>
      <c r="G22" s="268"/>
      <c r="H22" s="268"/>
      <c r="I22" s="268"/>
      <c r="J22" s="489"/>
      <c r="K22" s="229" t="s">
        <v>190</v>
      </c>
      <c r="L22" s="230"/>
      <c r="M22" s="490"/>
      <c r="N22" s="491"/>
      <c r="O22" s="247"/>
      <c r="P22" s="293"/>
      <c r="Q22" s="294"/>
      <c r="R22" s="206"/>
      <c r="S22" s="207"/>
      <c r="T22" s="207"/>
    </row>
    <row r="23" spans="2:20" ht="30" customHeight="1" x14ac:dyDescent="0.2">
      <c r="B23" s="280"/>
      <c r="C23" s="223"/>
      <c r="D23" s="245"/>
      <c r="E23" s="267"/>
      <c r="F23" s="268"/>
      <c r="G23" s="268"/>
      <c r="H23" s="268"/>
      <c r="I23" s="268"/>
      <c r="J23" s="489"/>
      <c r="K23" s="229" t="s">
        <v>190</v>
      </c>
      <c r="L23" s="230"/>
      <c r="M23" s="490"/>
      <c r="N23" s="491"/>
      <c r="O23" s="248"/>
      <c r="P23" s="277"/>
      <c r="Q23" s="278"/>
      <c r="R23" s="217"/>
      <c r="S23" s="218"/>
      <c r="T23" s="218"/>
    </row>
    <row r="24" spans="2:20" ht="24.9" customHeight="1" x14ac:dyDescent="0.2">
      <c r="B24" s="280"/>
      <c r="C24" s="128">
        <v>16</v>
      </c>
      <c r="D24" s="235" t="s">
        <v>169</v>
      </c>
      <c r="E24" s="493" t="s">
        <v>190</v>
      </c>
      <c r="F24" s="494"/>
      <c r="G24" s="494"/>
      <c r="H24" s="297"/>
      <c r="I24" s="297"/>
      <c r="J24" s="297"/>
      <c r="K24" s="297"/>
      <c r="L24" s="297"/>
      <c r="M24" s="297"/>
      <c r="N24" s="298"/>
      <c r="O24" s="246" t="s">
        <v>214</v>
      </c>
      <c r="P24" s="275" t="s">
        <v>165</v>
      </c>
      <c r="Q24" s="276"/>
      <c r="R24" s="217"/>
      <c r="S24" s="218"/>
      <c r="T24" s="218"/>
    </row>
    <row r="25" spans="2:20" ht="24.9" customHeight="1" x14ac:dyDescent="0.2">
      <c r="B25" s="280"/>
      <c r="C25" s="128">
        <v>17</v>
      </c>
      <c r="D25" s="236"/>
      <c r="E25" s="180"/>
      <c r="F25" s="492" t="s">
        <v>208</v>
      </c>
      <c r="G25" s="492"/>
      <c r="H25" s="302"/>
      <c r="I25" s="302"/>
      <c r="J25" s="302"/>
      <c r="K25" s="302"/>
      <c r="L25" s="302"/>
      <c r="M25" s="302"/>
      <c r="N25" s="303"/>
      <c r="O25" s="248"/>
      <c r="P25" s="277"/>
      <c r="Q25" s="278"/>
      <c r="R25" s="217"/>
      <c r="S25" s="218"/>
      <c r="T25" s="218"/>
    </row>
    <row r="26" spans="2:20" ht="55.35" customHeight="1" x14ac:dyDescent="0.2">
      <c r="B26" s="280"/>
      <c r="C26" s="128">
        <v>18</v>
      </c>
      <c r="D26" s="209" t="s">
        <v>171</v>
      </c>
      <c r="E26" s="267"/>
      <c r="F26" s="268"/>
      <c r="G26" s="268"/>
      <c r="H26" s="268"/>
      <c r="I26" s="268"/>
      <c r="J26" s="268"/>
      <c r="K26" s="268"/>
      <c r="L26" s="268"/>
      <c r="M26" s="268"/>
      <c r="N26" s="269"/>
      <c r="O26" s="121" t="s">
        <v>183</v>
      </c>
      <c r="P26" s="285" t="s">
        <v>165</v>
      </c>
      <c r="Q26" s="286"/>
      <c r="R26" s="217"/>
      <c r="S26" s="218"/>
      <c r="T26" s="218"/>
    </row>
    <row r="27" spans="2:20" ht="44.4" customHeight="1" x14ac:dyDescent="0.2">
      <c r="B27" s="280"/>
      <c r="C27" s="128">
        <v>19</v>
      </c>
      <c r="D27" s="209" t="s">
        <v>191</v>
      </c>
      <c r="E27" s="497" t="s">
        <v>200</v>
      </c>
      <c r="F27" s="498"/>
      <c r="G27" s="498"/>
      <c r="H27" s="498"/>
      <c r="I27" s="498"/>
      <c r="J27" s="499"/>
      <c r="K27" s="499"/>
      <c r="L27" s="500" t="s">
        <v>192</v>
      </c>
      <c r="M27" s="500"/>
      <c r="N27" s="501"/>
      <c r="O27" s="166" t="s">
        <v>215</v>
      </c>
      <c r="P27" s="251" t="s">
        <v>165</v>
      </c>
      <c r="Q27" s="252"/>
      <c r="R27" s="206"/>
      <c r="S27" s="207"/>
      <c r="T27" s="207"/>
    </row>
    <row r="28" spans="2:20" ht="24.9" customHeight="1" x14ac:dyDescent="0.2">
      <c r="B28" s="280"/>
      <c r="C28" s="128">
        <v>20</v>
      </c>
      <c r="D28" s="210" t="s">
        <v>5</v>
      </c>
      <c r="E28" s="512" t="s">
        <v>190</v>
      </c>
      <c r="F28" s="513"/>
      <c r="G28" s="514"/>
      <c r="H28" s="517" t="s">
        <v>186</v>
      </c>
      <c r="I28" s="517"/>
      <c r="J28" s="495"/>
      <c r="K28" s="495"/>
      <c r="L28" s="211" t="s">
        <v>8</v>
      </c>
      <c r="M28" s="495"/>
      <c r="N28" s="496"/>
      <c r="O28" s="295" t="s">
        <v>250</v>
      </c>
      <c r="P28" s="251" t="s">
        <v>165</v>
      </c>
      <c r="Q28" s="252"/>
      <c r="R28" s="108"/>
      <c r="S28" s="107"/>
      <c r="T28" s="107"/>
    </row>
    <row r="29" spans="2:20" ht="24.9" customHeight="1" x14ac:dyDescent="0.2">
      <c r="B29" s="280"/>
      <c r="C29" s="128">
        <v>21</v>
      </c>
      <c r="D29" s="210" t="s">
        <v>21</v>
      </c>
      <c r="E29" s="515"/>
      <c r="F29" s="492"/>
      <c r="G29" s="516"/>
      <c r="H29" s="517" t="s">
        <v>185</v>
      </c>
      <c r="I29" s="517"/>
      <c r="J29" s="495"/>
      <c r="K29" s="495"/>
      <c r="L29" s="211" t="s">
        <v>8</v>
      </c>
      <c r="M29" s="495"/>
      <c r="N29" s="496"/>
      <c r="O29" s="296"/>
      <c r="P29" s="251" t="s">
        <v>165</v>
      </c>
      <c r="Q29" s="252"/>
      <c r="R29" s="253"/>
      <c r="S29" s="254"/>
      <c r="T29" s="254"/>
    </row>
    <row r="30" spans="2:20" ht="24.9" customHeight="1" x14ac:dyDescent="0.2">
      <c r="B30" s="280"/>
      <c r="C30" s="128">
        <v>22</v>
      </c>
      <c r="D30" s="210" t="s">
        <v>20</v>
      </c>
      <c r="E30" s="509" t="s">
        <v>190</v>
      </c>
      <c r="F30" s="510"/>
      <c r="G30" s="510"/>
      <c r="H30" s="510"/>
      <c r="I30" s="510"/>
      <c r="J30" s="510"/>
      <c r="K30" s="510"/>
      <c r="L30" s="510"/>
      <c r="M30" s="510"/>
      <c r="N30" s="511"/>
      <c r="O30" s="121"/>
      <c r="P30" s="258" t="s">
        <v>165</v>
      </c>
      <c r="Q30" s="259"/>
      <c r="R30" s="108"/>
      <c r="S30" s="107"/>
      <c r="T30" s="107"/>
    </row>
    <row r="31" spans="2:20" ht="33" customHeight="1" x14ac:dyDescent="0.2">
      <c r="B31" s="280"/>
      <c r="C31" s="128">
        <v>23</v>
      </c>
      <c r="D31" s="210" t="s">
        <v>180</v>
      </c>
      <c r="E31" s="509" t="s">
        <v>190</v>
      </c>
      <c r="F31" s="510"/>
      <c r="G31" s="510"/>
      <c r="H31" s="510"/>
      <c r="I31" s="510"/>
      <c r="J31" s="510"/>
      <c r="K31" s="510"/>
      <c r="L31" s="510"/>
      <c r="M31" s="510"/>
      <c r="N31" s="511"/>
      <c r="O31" s="121" t="s">
        <v>238</v>
      </c>
      <c r="P31" s="258" t="s">
        <v>165</v>
      </c>
      <c r="Q31" s="259"/>
      <c r="R31" s="108"/>
      <c r="S31" s="107"/>
      <c r="T31" s="107"/>
    </row>
    <row r="32" spans="2:20" ht="33" customHeight="1" x14ac:dyDescent="0.2">
      <c r="B32" s="280"/>
      <c r="C32" s="128">
        <v>24</v>
      </c>
      <c r="D32" s="210" t="s">
        <v>181</v>
      </c>
      <c r="E32" s="509" t="s">
        <v>190</v>
      </c>
      <c r="F32" s="510"/>
      <c r="G32" s="510"/>
      <c r="H32" s="510"/>
      <c r="I32" s="510"/>
      <c r="J32" s="510"/>
      <c r="K32" s="510"/>
      <c r="L32" s="510"/>
      <c r="M32" s="510"/>
      <c r="N32" s="511"/>
      <c r="O32" s="121" t="s">
        <v>239</v>
      </c>
      <c r="P32" s="258" t="s">
        <v>165</v>
      </c>
      <c r="Q32" s="259"/>
      <c r="R32" s="108"/>
      <c r="S32" s="107"/>
      <c r="T32" s="107"/>
    </row>
    <row r="33" spans="2:20" ht="48.9" customHeight="1" x14ac:dyDescent="0.2">
      <c r="B33" s="280"/>
      <c r="C33" s="128">
        <v>25</v>
      </c>
      <c r="D33" s="138" t="s">
        <v>199</v>
      </c>
      <c r="E33" s="505" t="s">
        <v>178</v>
      </c>
      <c r="F33" s="506"/>
      <c r="G33" s="506"/>
      <c r="H33" s="182"/>
      <c r="I33" s="183" t="s">
        <v>3</v>
      </c>
      <c r="J33" s="507" t="s">
        <v>182</v>
      </c>
      <c r="K33" s="508"/>
      <c r="L33" s="508"/>
      <c r="M33" s="182"/>
      <c r="N33" s="212" t="s">
        <v>3</v>
      </c>
      <c r="O33" s="121" t="s">
        <v>189</v>
      </c>
      <c r="P33" s="264" t="s">
        <v>165</v>
      </c>
      <c r="Q33" s="265"/>
      <c r="R33" s="217"/>
      <c r="S33" s="218"/>
      <c r="T33" s="218"/>
    </row>
    <row r="34" spans="2:20" ht="124.35" customHeight="1" x14ac:dyDescent="0.2">
      <c r="B34" s="280"/>
      <c r="C34" s="128">
        <v>26</v>
      </c>
      <c r="D34" s="209" t="s">
        <v>172</v>
      </c>
      <c r="E34" s="267"/>
      <c r="F34" s="268"/>
      <c r="G34" s="268"/>
      <c r="H34" s="268"/>
      <c r="I34" s="268"/>
      <c r="J34" s="268"/>
      <c r="K34" s="268"/>
      <c r="L34" s="268"/>
      <c r="M34" s="268"/>
      <c r="N34" s="269"/>
      <c r="O34" s="121"/>
      <c r="P34" s="264" t="s">
        <v>165</v>
      </c>
      <c r="Q34" s="265"/>
      <c r="R34" s="108"/>
      <c r="S34" s="107"/>
      <c r="T34" s="107"/>
    </row>
    <row r="35" spans="2:20" ht="120" customHeight="1" x14ac:dyDescent="0.2">
      <c r="B35" s="280"/>
      <c r="C35" s="128">
        <v>27</v>
      </c>
      <c r="D35" s="209" t="s">
        <v>170</v>
      </c>
      <c r="E35" s="267"/>
      <c r="F35" s="268"/>
      <c r="G35" s="268"/>
      <c r="H35" s="268"/>
      <c r="I35" s="268"/>
      <c r="J35" s="268"/>
      <c r="K35" s="268"/>
      <c r="L35" s="268"/>
      <c r="M35" s="268"/>
      <c r="N35" s="269"/>
      <c r="O35" s="168" t="s">
        <v>206</v>
      </c>
      <c r="P35" s="125">
        <f>LEN(E35)</f>
        <v>0</v>
      </c>
      <c r="Q35" s="122" t="s">
        <v>168</v>
      </c>
      <c r="R35" s="108"/>
      <c r="S35" s="107"/>
      <c r="T35" s="107"/>
    </row>
    <row r="36" spans="2:20" ht="24.9" customHeight="1" thickBot="1" x14ac:dyDescent="0.25">
      <c r="B36" s="281"/>
      <c r="C36" s="131">
        <v>28</v>
      </c>
      <c r="D36" s="139" t="s">
        <v>42</v>
      </c>
      <c r="E36" s="502" t="s">
        <v>190</v>
      </c>
      <c r="F36" s="503"/>
      <c r="G36" s="503"/>
      <c r="H36" s="503"/>
      <c r="I36" s="503"/>
      <c r="J36" s="503"/>
      <c r="K36" s="503"/>
      <c r="L36" s="503"/>
      <c r="M36" s="503"/>
      <c r="N36" s="504"/>
      <c r="O36" s="123"/>
      <c r="P36" s="273" t="s">
        <v>165</v>
      </c>
      <c r="Q36" s="274"/>
      <c r="R36" s="108"/>
      <c r="S36" s="107"/>
      <c r="T36" s="107"/>
    </row>
    <row r="37" spans="2:20" ht="27.75" customHeight="1" x14ac:dyDescent="0.2"/>
    <row r="38" spans="2:20" ht="27.75" customHeight="1" x14ac:dyDescent="0.2"/>
    <row r="39" spans="2:20" ht="27.75" customHeight="1" x14ac:dyDescent="0.2"/>
    <row r="40" spans="2:20" ht="27.75" customHeight="1" x14ac:dyDescent="0.2"/>
    <row r="41" spans="2:20" ht="27.75" customHeight="1" x14ac:dyDescent="0.2"/>
    <row r="42" spans="2:20" ht="27.75" customHeight="1" x14ac:dyDescent="0.2"/>
    <row r="43" spans="2:20" ht="27.75" customHeight="1" x14ac:dyDescent="0.2"/>
    <row r="44" spans="2:20" ht="27.75" customHeight="1" x14ac:dyDescent="0.2"/>
    <row r="45" spans="2:20" ht="27.75" customHeight="1" x14ac:dyDescent="0.2"/>
    <row r="46" spans="2:20" ht="27.75" customHeight="1" x14ac:dyDescent="0.2"/>
    <row r="47" spans="2:20" ht="27.75" customHeight="1" x14ac:dyDescent="0.2"/>
    <row r="48" spans="2:20" s="105" customFormat="1" ht="27.75" customHeight="1" x14ac:dyDescent="0.2">
      <c r="C48" s="106"/>
      <c r="D48" s="106"/>
      <c r="E48" s="106"/>
      <c r="F48" s="106"/>
      <c r="G48" s="106"/>
      <c r="H48" s="106"/>
      <c r="I48" s="106"/>
      <c r="J48" s="106"/>
      <c r="K48" s="106"/>
      <c r="L48" s="106"/>
      <c r="M48" s="106"/>
      <c r="N48" s="106"/>
      <c r="O48" s="106"/>
      <c r="P48" s="106"/>
      <c r="Q48" s="106"/>
    </row>
    <row r="49" spans="3:17" s="105" customFormat="1" ht="27.75" customHeight="1" x14ac:dyDescent="0.2">
      <c r="C49" s="106"/>
      <c r="D49" s="106"/>
      <c r="E49" s="106"/>
      <c r="F49" s="106"/>
      <c r="G49" s="106"/>
      <c r="H49" s="106"/>
      <c r="I49" s="106"/>
      <c r="J49" s="106"/>
      <c r="K49" s="106"/>
      <c r="L49" s="106"/>
      <c r="M49" s="106"/>
      <c r="N49" s="106"/>
      <c r="O49" s="106"/>
      <c r="P49" s="106"/>
      <c r="Q49" s="106"/>
    </row>
    <row r="50" spans="3:17" s="105" customFormat="1" ht="27.75" customHeight="1" x14ac:dyDescent="0.2">
      <c r="C50" s="106"/>
      <c r="D50" s="106"/>
      <c r="E50" s="106"/>
      <c r="F50" s="106"/>
      <c r="G50" s="106"/>
      <c r="H50" s="106"/>
      <c r="I50" s="106"/>
      <c r="J50" s="106"/>
      <c r="K50" s="106"/>
      <c r="L50" s="106"/>
      <c r="M50" s="106"/>
      <c r="N50" s="106"/>
      <c r="O50" s="106"/>
      <c r="P50" s="106"/>
      <c r="Q50" s="106"/>
    </row>
    <row r="51" spans="3:17" s="105" customFormat="1" ht="27.75" customHeight="1" x14ac:dyDescent="0.2">
      <c r="C51" s="106"/>
      <c r="D51" s="106"/>
      <c r="E51" s="106"/>
      <c r="F51" s="106"/>
      <c r="G51" s="106"/>
      <c r="H51" s="106"/>
      <c r="I51" s="106"/>
      <c r="J51" s="106"/>
      <c r="K51" s="106"/>
      <c r="L51" s="106"/>
      <c r="M51" s="106"/>
      <c r="N51" s="106"/>
      <c r="O51" s="106"/>
      <c r="P51" s="106"/>
      <c r="Q51" s="106"/>
    </row>
    <row r="52" spans="3:17" s="105" customFormat="1" ht="27.75" customHeight="1" x14ac:dyDescent="0.2">
      <c r="C52" s="106"/>
      <c r="D52" s="106"/>
      <c r="E52" s="106"/>
      <c r="F52" s="106"/>
      <c r="G52" s="106"/>
      <c r="H52" s="106"/>
      <c r="I52" s="106"/>
      <c r="J52" s="106"/>
      <c r="K52" s="106"/>
      <c r="L52" s="106"/>
      <c r="M52" s="106"/>
      <c r="N52" s="106"/>
      <c r="O52" s="106"/>
      <c r="P52" s="106"/>
      <c r="Q52" s="106"/>
    </row>
    <row r="53" spans="3:17" s="105" customFormat="1" ht="27.75" customHeight="1" x14ac:dyDescent="0.2">
      <c r="C53" s="106"/>
      <c r="D53" s="106"/>
      <c r="E53" s="106"/>
      <c r="F53" s="106"/>
      <c r="G53" s="106"/>
      <c r="H53" s="106"/>
      <c r="I53" s="106"/>
      <c r="J53" s="106"/>
      <c r="K53" s="106"/>
      <c r="L53" s="106"/>
      <c r="M53" s="106"/>
      <c r="N53" s="106"/>
      <c r="O53" s="106"/>
      <c r="P53" s="106"/>
      <c r="Q53" s="106"/>
    </row>
    <row r="54" spans="3:17" s="105" customFormat="1" ht="27.75" customHeight="1" x14ac:dyDescent="0.2">
      <c r="C54" s="106"/>
      <c r="D54" s="106"/>
      <c r="E54" s="106"/>
      <c r="F54" s="106"/>
      <c r="G54" s="106"/>
      <c r="H54" s="106"/>
      <c r="I54" s="106"/>
      <c r="J54" s="106"/>
      <c r="K54" s="106"/>
      <c r="L54" s="106"/>
      <c r="M54" s="106"/>
      <c r="N54" s="106"/>
      <c r="O54" s="106"/>
      <c r="P54" s="106"/>
      <c r="Q54" s="106"/>
    </row>
    <row r="55" spans="3:17" s="105" customFormat="1" ht="27.75" customHeight="1" x14ac:dyDescent="0.2">
      <c r="C55" s="106"/>
      <c r="D55" s="106"/>
      <c r="E55" s="106"/>
      <c r="F55" s="106"/>
      <c r="G55" s="106"/>
      <c r="H55" s="106"/>
      <c r="I55" s="106"/>
      <c r="J55" s="106"/>
      <c r="K55" s="106"/>
      <c r="L55" s="106"/>
      <c r="M55" s="106"/>
      <c r="N55" s="106"/>
      <c r="O55" s="106"/>
      <c r="P55" s="106"/>
      <c r="Q55" s="106"/>
    </row>
    <row r="56" spans="3:17" s="105" customFormat="1" ht="27.75" customHeight="1" x14ac:dyDescent="0.2">
      <c r="C56" s="106"/>
      <c r="D56" s="106"/>
      <c r="E56" s="106"/>
      <c r="F56" s="106"/>
      <c r="G56" s="106"/>
      <c r="H56" s="106"/>
      <c r="I56" s="106"/>
      <c r="J56" s="106"/>
      <c r="K56" s="106"/>
      <c r="L56" s="106"/>
      <c r="M56" s="106"/>
      <c r="N56" s="106"/>
      <c r="O56" s="106"/>
      <c r="P56" s="106"/>
      <c r="Q56" s="106"/>
    </row>
    <row r="57" spans="3:17" s="105" customFormat="1" ht="27.75" customHeight="1" x14ac:dyDescent="0.2">
      <c r="C57" s="106"/>
      <c r="D57" s="106"/>
      <c r="E57" s="106"/>
      <c r="F57" s="106"/>
      <c r="G57" s="106"/>
      <c r="H57" s="106"/>
      <c r="I57" s="106"/>
      <c r="J57" s="106"/>
      <c r="K57" s="106"/>
      <c r="L57" s="106"/>
      <c r="M57" s="106"/>
      <c r="N57" s="106"/>
      <c r="O57" s="106"/>
      <c r="P57" s="106"/>
      <c r="Q57" s="106"/>
    </row>
    <row r="58" spans="3:17" s="105" customFormat="1" ht="27.75" customHeight="1" x14ac:dyDescent="0.2">
      <c r="C58" s="106"/>
      <c r="D58" s="106"/>
      <c r="E58" s="106"/>
      <c r="F58" s="106"/>
      <c r="G58" s="106"/>
      <c r="H58" s="106"/>
      <c r="I58" s="106"/>
      <c r="J58" s="106"/>
      <c r="K58" s="106"/>
      <c r="L58" s="106"/>
      <c r="M58" s="106"/>
      <c r="N58" s="106"/>
      <c r="O58" s="106"/>
      <c r="P58" s="106"/>
      <c r="Q58" s="106"/>
    </row>
    <row r="59" spans="3:17" s="105" customFormat="1" ht="27.75" customHeight="1" x14ac:dyDescent="0.2">
      <c r="C59" s="106"/>
      <c r="D59" s="106"/>
      <c r="E59" s="106"/>
      <c r="F59" s="106"/>
      <c r="G59" s="106"/>
      <c r="H59" s="106"/>
      <c r="I59" s="106"/>
      <c r="J59" s="106"/>
      <c r="K59" s="106"/>
      <c r="L59" s="106"/>
      <c r="M59" s="106"/>
      <c r="N59" s="106"/>
      <c r="O59" s="106"/>
      <c r="P59" s="106"/>
      <c r="Q59" s="106"/>
    </row>
    <row r="60" spans="3:17" s="105" customFormat="1" ht="27.75" customHeight="1" x14ac:dyDescent="0.2">
      <c r="C60" s="106"/>
      <c r="D60" s="106"/>
      <c r="E60" s="106"/>
      <c r="F60" s="106"/>
      <c r="G60" s="106"/>
      <c r="H60" s="106"/>
      <c r="I60" s="106"/>
      <c r="J60" s="106"/>
      <c r="K60" s="106"/>
      <c r="L60" s="106"/>
      <c r="M60" s="106"/>
      <c r="N60" s="106"/>
      <c r="O60" s="106"/>
      <c r="P60" s="106"/>
      <c r="Q60" s="106"/>
    </row>
    <row r="61" spans="3:17" s="105" customFormat="1" ht="27.75" customHeight="1" x14ac:dyDescent="0.2">
      <c r="C61" s="106"/>
      <c r="D61" s="106"/>
      <c r="E61" s="106"/>
      <c r="F61" s="106"/>
      <c r="G61" s="106"/>
      <c r="H61" s="106"/>
      <c r="I61" s="106"/>
      <c r="J61" s="106"/>
      <c r="K61" s="106"/>
      <c r="L61" s="106"/>
      <c r="M61" s="106"/>
      <c r="N61" s="106"/>
      <c r="O61" s="106"/>
      <c r="P61" s="106"/>
      <c r="Q61" s="106"/>
    </row>
    <row r="62" spans="3:17" s="105" customFormat="1" ht="27.75" customHeight="1" x14ac:dyDescent="0.2">
      <c r="C62" s="106"/>
      <c r="D62" s="106"/>
      <c r="E62" s="106"/>
      <c r="F62" s="106"/>
      <c r="G62" s="106"/>
      <c r="H62" s="106"/>
      <c r="I62" s="106"/>
      <c r="J62" s="106"/>
      <c r="K62" s="106"/>
      <c r="L62" s="106"/>
      <c r="M62" s="106"/>
      <c r="N62" s="106"/>
      <c r="O62" s="106"/>
      <c r="P62" s="106"/>
      <c r="Q62" s="106"/>
    </row>
    <row r="63" spans="3:17" s="105" customFormat="1" ht="27.75" customHeight="1" x14ac:dyDescent="0.2">
      <c r="C63" s="106"/>
      <c r="D63" s="106"/>
      <c r="E63" s="106"/>
      <c r="F63" s="106"/>
      <c r="G63" s="106"/>
      <c r="H63" s="106"/>
      <c r="I63" s="106"/>
      <c r="J63" s="106"/>
      <c r="K63" s="106"/>
      <c r="L63" s="106"/>
      <c r="M63" s="106"/>
      <c r="N63" s="106"/>
      <c r="O63" s="106"/>
      <c r="P63" s="106"/>
      <c r="Q63" s="106"/>
    </row>
    <row r="64" spans="3:17" s="105" customFormat="1" ht="27.75" customHeight="1" x14ac:dyDescent="0.2">
      <c r="C64" s="106"/>
      <c r="D64" s="106"/>
      <c r="E64" s="106"/>
      <c r="F64" s="106"/>
      <c r="G64" s="106"/>
      <c r="H64" s="106"/>
      <c r="I64" s="106"/>
      <c r="J64" s="106"/>
      <c r="K64" s="106"/>
      <c r="L64" s="106"/>
      <c r="M64" s="106"/>
      <c r="N64" s="106"/>
      <c r="O64" s="106"/>
      <c r="P64" s="106"/>
      <c r="Q64" s="106"/>
    </row>
    <row r="65" spans="3:17" s="105" customFormat="1" ht="27.75" customHeight="1" x14ac:dyDescent="0.2">
      <c r="C65" s="106"/>
      <c r="D65" s="106"/>
      <c r="E65" s="106"/>
      <c r="F65" s="106"/>
      <c r="G65" s="106"/>
      <c r="H65" s="106"/>
      <c r="I65" s="106"/>
      <c r="J65" s="106"/>
      <c r="K65" s="106"/>
      <c r="L65" s="106"/>
      <c r="M65" s="106"/>
      <c r="N65" s="106"/>
      <c r="O65" s="106"/>
      <c r="P65" s="106"/>
      <c r="Q65" s="106"/>
    </row>
    <row r="66" spans="3:17" s="105" customFormat="1" ht="27.75" customHeight="1" x14ac:dyDescent="0.2">
      <c r="C66" s="106"/>
      <c r="D66" s="106"/>
      <c r="E66" s="106"/>
      <c r="F66" s="106"/>
      <c r="G66" s="106"/>
      <c r="H66" s="106"/>
      <c r="I66" s="106"/>
      <c r="J66" s="106"/>
      <c r="K66" s="106"/>
      <c r="L66" s="106"/>
      <c r="M66" s="106"/>
      <c r="N66" s="106"/>
      <c r="O66" s="106"/>
      <c r="P66" s="106"/>
      <c r="Q66" s="106"/>
    </row>
    <row r="67" spans="3:17" s="105" customFormat="1" ht="27.75" customHeight="1" x14ac:dyDescent="0.2">
      <c r="C67" s="106"/>
      <c r="D67" s="106"/>
      <c r="E67" s="106"/>
      <c r="F67" s="106"/>
      <c r="G67" s="106"/>
      <c r="H67" s="106"/>
      <c r="I67" s="106"/>
      <c r="J67" s="106"/>
      <c r="K67" s="106"/>
      <c r="L67" s="106"/>
      <c r="M67" s="106"/>
      <c r="N67" s="106"/>
      <c r="O67" s="106"/>
      <c r="P67" s="106"/>
      <c r="Q67" s="106"/>
    </row>
    <row r="68" spans="3:17" s="105" customFormat="1" ht="27.75" customHeight="1" x14ac:dyDescent="0.2">
      <c r="C68" s="106"/>
      <c r="D68" s="106"/>
      <c r="E68" s="106"/>
      <c r="F68" s="106"/>
      <c r="G68" s="106"/>
      <c r="H68" s="106"/>
      <c r="I68" s="106"/>
      <c r="J68" s="106"/>
      <c r="K68" s="106"/>
      <c r="L68" s="106"/>
      <c r="M68" s="106"/>
      <c r="N68" s="106"/>
      <c r="O68" s="106"/>
      <c r="P68" s="106"/>
      <c r="Q68" s="106"/>
    </row>
    <row r="69" spans="3:17" s="105" customFormat="1" ht="27.75" customHeight="1" x14ac:dyDescent="0.2">
      <c r="C69" s="106"/>
      <c r="D69" s="106"/>
      <c r="E69" s="106"/>
      <c r="F69" s="106"/>
      <c r="G69" s="106"/>
      <c r="H69" s="106"/>
      <c r="I69" s="106"/>
      <c r="J69" s="106"/>
      <c r="K69" s="106"/>
      <c r="L69" s="106"/>
      <c r="M69" s="106"/>
      <c r="N69" s="106"/>
      <c r="O69" s="106"/>
      <c r="P69" s="106"/>
      <c r="Q69" s="106"/>
    </row>
    <row r="70" spans="3:17" s="105" customFormat="1" ht="27.75" customHeight="1" x14ac:dyDescent="0.2">
      <c r="C70" s="106"/>
      <c r="D70" s="106"/>
      <c r="E70" s="106"/>
      <c r="F70" s="106"/>
      <c r="G70" s="106"/>
      <c r="H70" s="106"/>
      <c r="I70" s="106"/>
      <c r="J70" s="106"/>
      <c r="K70" s="106"/>
      <c r="L70" s="106"/>
      <c r="M70" s="106"/>
      <c r="N70" s="106"/>
      <c r="O70" s="106"/>
      <c r="P70" s="106"/>
      <c r="Q70" s="106"/>
    </row>
    <row r="71" spans="3:17" s="105" customFormat="1" ht="27.75" customHeight="1" x14ac:dyDescent="0.2">
      <c r="C71" s="106"/>
      <c r="D71" s="106"/>
      <c r="E71" s="106"/>
      <c r="F71" s="106"/>
      <c r="G71" s="106"/>
      <c r="H71" s="106"/>
      <c r="I71" s="106"/>
      <c r="J71" s="106"/>
      <c r="K71" s="106"/>
      <c r="L71" s="106"/>
      <c r="M71" s="106"/>
      <c r="N71" s="106"/>
      <c r="O71" s="106"/>
      <c r="P71" s="106"/>
      <c r="Q71" s="106"/>
    </row>
    <row r="72" spans="3:17" s="105" customFormat="1" ht="27.75" customHeight="1" x14ac:dyDescent="0.2">
      <c r="C72" s="106"/>
      <c r="D72" s="106"/>
      <c r="E72" s="106"/>
      <c r="F72" s="106"/>
      <c r="G72" s="106"/>
      <c r="H72" s="106"/>
      <c r="I72" s="106"/>
      <c r="J72" s="106"/>
      <c r="K72" s="106"/>
      <c r="L72" s="106"/>
      <c r="M72" s="106"/>
      <c r="N72" s="106"/>
      <c r="O72" s="106"/>
      <c r="P72" s="106"/>
      <c r="Q72" s="106"/>
    </row>
    <row r="73" spans="3:17" s="105" customFormat="1" ht="27.75" customHeight="1" x14ac:dyDescent="0.2">
      <c r="C73" s="106"/>
      <c r="D73" s="106"/>
      <c r="E73" s="106"/>
      <c r="F73" s="106"/>
      <c r="G73" s="106"/>
      <c r="H73" s="106"/>
      <c r="I73" s="106"/>
      <c r="J73" s="106"/>
      <c r="K73" s="106"/>
      <c r="L73" s="106"/>
      <c r="M73" s="106"/>
      <c r="N73" s="106"/>
      <c r="O73" s="106"/>
      <c r="P73" s="106"/>
      <c r="Q73" s="106"/>
    </row>
    <row r="74" spans="3:17" s="105" customFormat="1" ht="27.75" customHeight="1" x14ac:dyDescent="0.2">
      <c r="C74" s="106"/>
      <c r="D74" s="106"/>
      <c r="E74" s="106"/>
      <c r="F74" s="106"/>
      <c r="G74" s="106"/>
      <c r="H74" s="106"/>
      <c r="I74" s="106"/>
      <c r="J74" s="106"/>
      <c r="K74" s="106"/>
      <c r="L74" s="106"/>
      <c r="M74" s="106"/>
      <c r="N74" s="106"/>
      <c r="O74" s="106"/>
      <c r="P74" s="106"/>
      <c r="Q74" s="106"/>
    </row>
    <row r="75" spans="3:17" s="105" customFormat="1" ht="27.75" customHeight="1" x14ac:dyDescent="0.2">
      <c r="C75" s="106"/>
      <c r="D75" s="106"/>
      <c r="E75" s="106"/>
      <c r="F75" s="106"/>
      <c r="G75" s="106"/>
      <c r="H75" s="106"/>
      <c r="I75" s="106"/>
      <c r="J75" s="106"/>
      <c r="K75" s="106"/>
      <c r="L75" s="106"/>
      <c r="M75" s="106"/>
      <c r="N75" s="106"/>
      <c r="O75" s="106"/>
      <c r="P75" s="106"/>
      <c r="Q75" s="106"/>
    </row>
    <row r="76" spans="3:17" s="105" customFormat="1" ht="27.75" customHeight="1" x14ac:dyDescent="0.2">
      <c r="C76" s="106"/>
      <c r="D76" s="106"/>
      <c r="E76" s="106"/>
      <c r="F76" s="106"/>
      <c r="G76" s="106"/>
      <c r="H76" s="106"/>
      <c r="I76" s="106"/>
      <c r="J76" s="106"/>
      <c r="K76" s="106"/>
      <c r="L76" s="106"/>
      <c r="M76" s="106"/>
      <c r="N76" s="106"/>
      <c r="O76" s="106"/>
      <c r="P76" s="106"/>
      <c r="Q76" s="106"/>
    </row>
    <row r="77" spans="3:17" s="105" customFormat="1" ht="27.75" customHeight="1" x14ac:dyDescent="0.2">
      <c r="C77" s="106"/>
      <c r="D77" s="106"/>
      <c r="E77" s="106"/>
      <c r="F77" s="106"/>
      <c r="G77" s="106"/>
      <c r="H77" s="106"/>
      <c r="I77" s="106"/>
      <c r="J77" s="106"/>
      <c r="K77" s="106"/>
      <c r="L77" s="106"/>
      <c r="M77" s="106"/>
      <c r="N77" s="106"/>
      <c r="O77" s="106"/>
      <c r="P77" s="106"/>
      <c r="Q77" s="106"/>
    </row>
  </sheetData>
  <mergeCells count="109">
    <mergeCell ref="E26:N26"/>
    <mergeCell ref="R26:T26"/>
    <mergeCell ref="E27:I27"/>
    <mergeCell ref="D24:D25"/>
    <mergeCell ref="E24:G24"/>
    <mergeCell ref="H24:N25"/>
    <mergeCell ref="O24:O25"/>
    <mergeCell ref="P24:Q25"/>
    <mergeCell ref="R24:T25"/>
    <mergeCell ref="F25:G25"/>
    <mergeCell ref="O19:O23"/>
    <mergeCell ref="P19:Q23"/>
    <mergeCell ref="E23:J23"/>
    <mergeCell ref="K23:L23"/>
    <mergeCell ref="M23:N23"/>
    <mergeCell ref="R23:T23"/>
    <mergeCell ref="E13:N13"/>
    <mergeCell ref="R13:T13"/>
    <mergeCell ref="E36:N36"/>
    <mergeCell ref="P36:Q36"/>
    <mergeCell ref="B13:B36"/>
    <mergeCell ref="P16:Q16"/>
    <mergeCell ref="E18:N18"/>
    <mergeCell ref="R18:T18"/>
    <mergeCell ref="C19:C23"/>
    <mergeCell ref="D19:D23"/>
    <mergeCell ref="P12:Q12"/>
    <mergeCell ref="B9:B12"/>
    <mergeCell ref="E9:N9"/>
    <mergeCell ref="O9:O12"/>
    <mergeCell ref="P9:Q9"/>
    <mergeCell ref="E10:N10"/>
    <mergeCell ref="P10:Q10"/>
    <mergeCell ref="P7:Q7"/>
    <mergeCell ref="R7:T7"/>
    <mergeCell ref="B4:D4"/>
    <mergeCell ref="E4:N4"/>
    <mergeCell ref="P4:Q4"/>
    <mergeCell ref="B5:B8"/>
    <mergeCell ref="E8:N8"/>
    <mergeCell ref="P8:Q8"/>
    <mergeCell ref="R8:T8"/>
    <mergeCell ref="R6:T6"/>
    <mergeCell ref="E5:N5"/>
    <mergeCell ref="P5:Q5"/>
    <mergeCell ref="R14:T14"/>
    <mergeCell ref="L27:N27"/>
    <mergeCell ref="E28:G29"/>
    <mergeCell ref="E11:N11"/>
    <mergeCell ref="P11:Q11"/>
    <mergeCell ref="E12:N12"/>
    <mergeCell ref="E7:N7"/>
    <mergeCell ref="E14:N14"/>
    <mergeCell ref="B2:D3"/>
    <mergeCell ref="E2:H2"/>
    <mergeCell ref="I2:M2"/>
    <mergeCell ref="O2:Q2"/>
    <mergeCell ref="R2:T2"/>
    <mergeCell ref="E3:O3"/>
    <mergeCell ref="R5:T5"/>
    <mergeCell ref="E6:N6"/>
    <mergeCell ref="P6:Q6"/>
    <mergeCell ref="P29:Q29"/>
    <mergeCell ref="E15:F15"/>
    <mergeCell ref="G15:H15"/>
    <mergeCell ref="M21:N21"/>
    <mergeCell ref="E22:J22"/>
    <mergeCell ref="M22:N22"/>
    <mergeCell ref="M28:N28"/>
    <mergeCell ref="P28:Q28"/>
    <mergeCell ref="I15:N15"/>
    <mergeCell ref="P15:Q15"/>
    <mergeCell ref="R29:T29"/>
    <mergeCell ref="E19:J19"/>
    <mergeCell ref="K19:L19"/>
    <mergeCell ref="M19:N19"/>
    <mergeCell ref="E20:J20"/>
    <mergeCell ref="K20:L20"/>
    <mergeCell ref="M20:N20"/>
    <mergeCell ref="E21:J21"/>
    <mergeCell ref="K21:L21"/>
    <mergeCell ref="K22:L22"/>
    <mergeCell ref="R33:T33"/>
    <mergeCell ref="P34:Q34"/>
    <mergeCell ref="R15:T15"/>
    <mergeCell ref="E16:N16"/>
    <mergeCell ref="R16:T16"/>
    <mergeCell ref="E17:N17"/>
    <mergeCell ref="R17:T17"/>
    <mergeCell ref="P26:Q26"/>
    <mergeCell ref="O28:O29"/>
    <mergeCell ref="H29:I29"/>
    <mergeCell ref="E34:N34"/>
    <mergeCell ref="E35:N35"/>
    <mergeCell ref="P32:Q32"/>
    <mergeCell ref="P33:Q33"/>
    <mergeCell ref="E32:N32"/>
    <mergeCell ref="E33:G33"/>
    <mergeCell ref="J33:L33"/>
    <mergeCell ref="E30:N30"/>
    <mergeCell ref="P30:Q30"/>
    <mergeCell ref="E31:N31"/>
    <mergeCell ref="P31:Q31"/>
    <mergeCell ref="J27:K27"/>
    <mergeCell ref="P27:Q27"/>
    <mergeCell ref="H28:I28"/>
    <mergeCell ref="J28:K28"/>
    <mergeCell ref="J29:K29"/>
    <mergeCell ref="M29:N29"/>
  </mergeCells>
  <phoneticPr fontId="1"/>
  <conditionalFormatting sqref="R13:T13">
    <cfRule type="expression" dxfId="292" priority="22">
      <formula>$R$13="OK"</formula>
    </cfRule>
    <cfRule type="cellIs" dxfId="291" priority="26" operator="equal">
      <formula>"50文字以内で入力してください。"</formula>
    </cfRule>
  </conditionalFormatting>
  <conditionalFormatting sqref="R14:T14">
    <cfRule type="expression" dxfId="290" priority="21">
      <formula>$R$14="OK"</formula>
    </cfRule>
    <cfRule type="cellIs" dxfId="289" priority="25" operator="equal">
      <formula>"50文字以内で入力してください。"</formula>
    </cfRule>
  </conditionalFormatting>
  <conditionalFormatting sqref="R17:T17 R23:R24">
    <cfRule type="expression" dxfId="288" priority="20">
      <formula>$R$17="OK"</formula>
    </cfRule>
    <cfRule type="cellIs" dxfId="287" priority="24" operator="equal">
      <formula>"50文字以内で入力してください。"</formula>
    </cfRule>
  </conditionalFormatting>
  <conditionalFormatting sqref="R18:R22">
    <cfRule type="cellIs" dxfId="286" priority="23" operator="equal">
      <formula>"50文字以内で入力してください。"</formula>
    </cfRule>
  </conditionalFormatting>
  <conditionalFormatting sqref="R18:T22">
    <cfRule type="expression" dxfId="285" priority="19">
      <formula>$R$18="OK"</formula>
    </cfRule>
  </conditionalFormatting>
  <conditionalFormatting sqref="R26:R27">
    <cfRule type="expression" dxfId="284" priority="17">
      <formula>$R$26="OK"</formula>
    </cfRule>
    <cfRule type="cellIs" dxfId="283" priority="18" operator="equal">
      <formula>"50文字以内で入力してください。"</formula>
    </cfRule>
  </conditionalFormatting>
  <conditionalFormatting sqref="R33:T33">
    <cfRule type="expression" dxfId="282" priority="15">
      <formula>$R$33="OK"</formula>
    </cfRule>
    <cfRule type="cellIs" dxfId="281" priority="16" operator="equal">
      <formula>"50文字以内で入力してください。"</formula>
    </cfRule>
  </conditionalFormatting>
  <conditionalFormatting sqref="R15:T15">
    <cfRule type="expression" dxfId="280" priority="13">
      <formula>$R$15="OK"</formula>
    </cfRule>
    <cfRule type="cellIs" dxfId="279" priority="14" operator="equal">
      <formula>"50文字以内で入力してください。"</formula>
    </cfRule>
  </conditionalFormatting>
  <conditionalFormatting sqref="R2:T4">
    <cfRule type="cellIs" dxfId="278" priority="12" operator="equal">
      <formula>"未記入の入力項目がございます。"</formula>
    </cfRule>
  </conditionalFormatting>
  <conditionalFormatting sqref="R29:T29">
    <cfRule type="expression" dxfId="277" priority="11">
      <formula>$E$28="①通年取扱い"</formula>
    </cfRule>
  </conditionalFormatting>
  <conditionalFormatting sqref="E13">
    <cfRule type="expression" dxfId="276" priority="9">
      <formula>$P$13&gt;51</formula>
    </cfRule>
  </conditionalFormatting>
  <conditionalFormatting sqref="E14">
    <cfRule type="expression" dxfId="275" priority="10">
      <formula>$P$14&gt;17</formula>
    </cfRule>
  </conditionalFormatting>
  <conditionalFormatting sqref="E17:N17">
    <cfRule type="expression" dxfId="274" priority="8">
      <formula>$P$17&gt;51</formula>
    </cfRule>
  </conditionalFormatting>
  <conditionalFormatting sqref="P13">
    <cfRule type="cellIs" dxfId="273" priority="7" operator="greaterThan">
      <formula>51</formula>
    </cfRule>
  </conditionalFormatting>
  <conditionalFormatting sqref="P14">
    <cfRule type="cellIs" dxfId="272" priority="6" operator="greaterThan">
      <formula>17</formula>
    </cfRule>
  </conditionalFormatting>
  <conditionalFormatting sqref="P17">
    <cfRule type="cellIs" dxfId="271" priority="5" operator="greaterThan">
      <formula>51</formula>
    </cfRule>
  </conditionalFormatting>
  <conditionalFormatting sqref="P18">
    <cfRule type="cellIs" dxfId="270" priority="4" operator="greaterThan">
      <formula>501</formula>
    </cfRule>
  </conditionalFormatting>
  <conditionalFormatting sqref="P35">
    <cfRule type="cellIs" dxfId="269" priority="3" operator="greaterThan">
      <formula>501</formula>
    </cfRule>
  </conditionalFormatting>
  <conditionalFormatting sqref="R16:T16">
    <cfRule type="cellIs" dxfId="268" priority="2" operator="equal">
      <formula>"50文字以内で入力してください。"</formula>
    </cfRule>
  </conditionalFormatting>
  <dataValidations count="12">
    <dataValidation type="whole" allowBlank="1" showInputMessage="1" showErrorMessage="1" error="5日以降の数字を入力してください。" sqref="J27:K27">
      <formula1>4</formula1>
      <formula2>100</formula2>
    </dataValidation>
    <dataValidation allowBlank="1" showInputMessage="1" error="2017/1/1以降の日付を入力してください。" sqref="O28"/>
    <dataValidation type="list" allowBlank="1" showInputMessage="1" showErrorMessage="1" sqref="E28:G29">
      <formula1>"右の▼から選択してください,①通年取扱い,②季節限定取扱い,"</formula1>
    </dataValidation>
    <dataValidation type="date" allowBlank="1" showInputMessage="1" showErrorMessage="1" error="2017/1/1以降の日付を入力してください。" sqref="J28:K29 M28:N29">
      <formula1>42736</formula1>
      <formula2>73050</formula2>
    </dataValidation>
    <dataValidation type="list" allowBlank="1" showInputMessage="1" showErrorMessage="1" sqref="E31:N31">
      <formula1>"右の▼から選択してください,①～2kg未満,②2kg～5kg未満,③5kg～10kg未満,④10kg～20kg未満,⑤20kg～30kg未満,⑥30kg～50kg未満,"</formula1>
    </dataValidation>
    <dataValidation type="list" allowBlank="1" showInputMessage="1" showErrorMessage="1" sqref="E32:N32">
      <formula1>"右の▼から選択してください,①60cmサイズ,②80cmサイズ,③100cmサイズ,④140cmサイズ,⑤160cmサイズ,⑥160～260cmサイズ,"</formula1>
    </dataValidation>
    <dataValidation type="list" allowBlank="1" showInputMessage="1" showErrorMessage="1" sqref="E24:G24">
      <formula1>"右の▼から選択してください,賞味期限,消費期限,使用期限,提供期限,その他,"</formula1>
    </dataValidation>
    <dataValidation type="list" allowBlank="1" showInputMessage="1" showErrorMessage="1" sqref="F25:G25">
      <formula1>"右の▼から選択してください,日,ヶ月,年,"</formula1>
    </dataValidation>
    <dataValidation type="list" allowBlank="1" showInputMessage="1" showErrorMessage="1" sqref="E36:N36">
      <formula1>"右の▼から選択してください,加入済,未加入,"</formula1>
    </dataValidation>
    <dataValidation type="list" allowBlank="1" showInputMessage="1" showErrorMessage="1" sqref="K19:K23">
      <formula1>"右の▼から選択してください,原産地,製造地,加工地,宿泊地,サービス提供地"</formula1>
    </dataValidation>
    <dataValidation type="list" allowBlank="1" showInputMessage="1" showErrorMessage="1" sqref="E30:N30">
      <formula1>"右の▼から選択してください,①通常便,②冷蔵便,③冷凍便"</formula1>
    </dataValidation>
    <dataValidation type="list" allowBlank="1" showInputMessage="1" showErrorMessage="1" error="プルダウンで選択してください" sqref="E16:N16">
      <formula1>"　対象　,　対象外　"</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35" min="1" max="15" man="1"/>
  </rowBreaks>
  <colBreaks count="1" manualBreakCount="1">
    <brk id="15"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79998168889431442"/>
    <pageSetUpPr fitToPage="1"/>
  </sheetPr>
  <dimension ref="B1:T77"/>
  <sheetViews>
    <sheetView showZeros="0" zoomScale="80" zoomScaleNormal="80" workbookViewId="0">
      <pane xSplit="4" ySplit="4" topLeftCell="E5" activePane="bottomRight" state="frozen"/>
      <selection activeCell="A2" sqref="A2"/>
      <selection pane="topRight" activeCell="A2" sqref="A2"/>
      <selection pane="bottomLeft" activeCell="A2" sqref="A2"/>
      <selection pane="bottomRight" activeCell="A2" sqref="A2"/>
    </sheetView>
  </sheetViews>
  <sheetFormatPr defaultRowHeight="13.2" x14ac:dyDescent="0.2"/>
  <cols>
    <col min="1" max="1" width="1.6640625" style="106" customWidth="1"/>
    <col min="2" max="2" width="5.44140625" style="105" customWidth="1"/>
    <col min="3" max="3" width="5.44140625" style="106" customWidth="1"/>
    <col min="4" max="4" width="39.109375" style="106" customWidth="1"/>
    <col min="5" max="13" width="7.6640625" style="106" customWidth="1"/>
    <col min="14" max="14" width="12.109375" style="106" customWidth="1"/>
    <col min="15" max="15" width="69.109375" style="106" customWidth="1"/>
    <col min="16" max="16" width="5.33203125" style="106" customWidth="1"/>
    <col min="17" max="17" width="13.109375" style="106" customWidth="1"/>
    <col min="18" max="18" width="6" style="106" customWidth="1"/>
    <col min="19" max="16384" width="8.88671875" style="106"/>
  </cols>
  <sheetData>
    <row r="1" spans="2:20" ht="9" customHeight="1" x14ac:dyDescent="0.2">
      <c r="B1" s="147"/>
      <c r="C1" s="148"/>
      <c r="D1" s="148"/>
      <c r="E1" s="148"/>
      <c r="F1" s="148"/>
      <c r="G1" s="148"/>
      <c r="H1" s="148"/>
      <c r="I1" s="148"/>
      <c r="J1" s="148"/>
      <c r="K1" s="148"/>
      <c r="L1" s="148"/>
      <c r="M1" s="148"/>
      <c r="N1" s="148"/>
      <c r="O1" s="148"/>
      <c r="P1" s="148"/>
      <c r="Q1" s="148"/>
    </row>
    <row r="2" spans="2:20" ht="42" customHeight="1" x14ac:dyDescent="0.2">
      <c r="B2" s="354" t="s">
        <v>188</v>
      </c>
      <c r="C2" s="354"/>
      <c r="D2" s="354"/>
      <c r="E2" s="483" t="s">
        <v>229</v>
      </c>
      <c r="F2" s="483"/>
      <c r="G2" s="483"/>
      <c r="H2" s="483"/>
      <c r="I2" s="484">
        <f>お礼品登録シート1!$I$2</f>
        <v>0</v>
      </c>
      <c r="J2" s="484"/>
      <c r="K2" s="484"/>
      <c r="L2" s="484"/>
      <c r="M2" s="484"/>
      <c r="N2" s="202"/>
      <c r="O2" s="351"/>
      <c r="P2" s="352"/>
      <c r="Q2" s="352"/>
      <c r="R2" s="353"/>
      <c r="S2" s="353"/>
      <c r="T2" s="353"/>
    </row>
    <row r="3" spans="2:20" ht="42" customHeight="1" x14ac:dyDescent="0.2">
      <c r="B3" s="355"/>
      <c r="C3" s="355"/>
      <c r="D3" s="355"/>
      <c r="E3" s="481" t="s">
        <v>244</v>
      </c>
      <c r="F3" s="482"/>
      <c r="G3" s="482"/>
      <c r="H3" s="482"/>
      <c r="I3" s="482"/>
      <c r="J3" s="482"/>
      <c r="K3" s="482"/>
      <c r="L3" s="482"/>
      <c r="M3" s="482"/>
      <c r="N3" s="482"/>
      <c r="O3" s="482"/>
      <c r="P3" s="149"/>
      <c r="Q3" s="149"/>
      <c r="R3" s="203"/>
      <c r="S3" s="203"/>
      <c r="T3" s="203"/>
    </row>
    <row r="4" spans="2:20" ht="33" customHeight="1" x14ac:dyDescent="0.2">
      <c r="B4" s="334" t="s">
        <v>158</v>
      </c>
      <c r="C4" s="335"/>
      <c r="D4" s="335"/>
      <c r="E4" s="335" t="s">
        <v>160</v>
      </c>
      <c r="F4" s="335"/>
      <c r="G4" s="335"/>
      <c r="H4" s="335"/>
      <c r="I4" s="335"/>
      <c r="J4" s="335"/>
      <c r="K4" s="335"/>
      <c r="L4" s="335"/>
      <c r="M4" s="335"/>
      <c r="N4" s="335"/>
      <c r="O4" s="150" t="s">
        <v>162</v>
      </c>
      <c r="P4" s="336" t="s">
        <v>173</v>
      </c>
      <c r="Q4" s="337"/>
      <c r="R4" s="114"/>
      <c r="S4" s="203"/>
      <c r="T4" s="203"/>
    </row>
    <row r="5" spans="2:20" ht="24.9" customHeight="1" x14ac:dyDescent="0.2">
      <c r="B5" s="280" t="s">
        <v>163</v>
      </c>
      <c r="C5" s="110">
        <v>1</v>
      </c>
      <c r="D5" s="116" t="s">
        <v>251</v>
      </c>
      <c r="E5" s="521">
        <f>お礼品登録シート1!$E$5</f>
        <v>0</v>
      </c>
      <c r="F5" s="522"/>
      <c r="G5" s="522"/>
      <c r="H5" s="522"/>
      <c r="I5" s="522"/>
      <c r="J5" s="522"/>
      <c r="K5" s="522"/>
      <c r="L5" s="522"/>
      <c r="M5" s="522"/>
      <c r="N5" s="523"/>
      <c r="O5" s="117" t="s">
        <v>245</v>
      </c>
      <c r="P5" s="342" t="s">
        <v>165</v>
      </c>
      <c r="Q5" s="343"/>
      <c r="R5" s="332"/>
      <c r="S5" s="333"/>
      <c r="T5" s="333"/>
    </row>
    <row r="6" spans="2:20" ht="24.9" customHeight="1" x14ac:dyDescent="0.2">
      <c r="B6" s="280"/>
      <c r="C6" s="109">
        <v>2</v>
      </c>
      <c r="D6" s="112" t="s">
        <v>159</v>
      </c>
      <c r="E6" s="524">
        <f>お礼品登録シート1!$E$6</f>
        <v>0</v>
      </c>
      <c r="F6" s="525"/>
      <c r="G6" s="525"/>
      <c r="H6" s="525"/>
      <c r="I6" s="525"/>
      <c r="J6" s="525"/>
      <c r="K6" s="525"/>
      <c r="L6" s="525"/>
      <c r="M6" s="525"/>
      <c r="N6" s="526"/>
      <c r="O6" s="118"/>
      <c r="P6" s="330" t="s">
        <v>165</v>
      </c>
      <c r="Q6" s="331"/>
      <c r="R6" s="332"/>
      <c r="S6" s="333"/>
      <c r="T6" s="333"/>
    </row>
    <row r="7" spans="2:20" ht="24.9" customHeight="1" x14ac:dyDescent="0.2">
      <c r="B7" s="280"/>
      <c r="C7" s="109">
        <v>3</v>
      </c>
      <c r="D7" s="112" t="s">
        <v>175</v>
      </c>
      <c r="E7" s="524">
        <f>お礼品登録シート1!$E$7</f>
        <v>0</v>
      </c>
      <c r="F7" s="525"/>
      <c r="G7" s="525"/>
      <c r="H7" s="525"/>
      <c r="I7" s="525"/>
      <c r="J7" s="525"/>
      <c r="K7" s="525"/>
      <c r="L7" s="525"/>
      <c r="M7" s="525"/>
      <c r="N7" s="526"/>
      <c r="O7" s="118"/>
      <c r="P7" s="330" t="s">
        <v>165</v>
      </c>
      <c r="Q7" s="331"/>
      <c r="R7" s="332"/>
      <c r="S7" s="333"/>
      <c r="T7" s="333"/>
    </row>
    <row r="8" spans="2:20" ht="24.9" customHeight="1" thickBot="1" x14ac:dyDescent="0.25">
      <c r="B8" s="338"/>
      <c r="C8" s="111">
        <v>4</v>
      </c>
      <c r="D8" s="113" t="s">
        <v>55</v>
      </c>
      <c r="E8" s="518">
        <f>お礼品登録シート1!$E$8</f>
        <v>0</v>
      </c>
      <c r="F8" s="519"/>
      <c r="G8" s="519"/>
      <c r="H8" s="519"/>
      <c r="I8" s="519"/>
      <c r="J8" s="519"/>
      <c r="K8" s="519"/>
      <c r="L8" s="519"/>
      <c r="M8" s="519"/>
      <c r="N8" s="520"/>
      <c r="O8" s="119"/>
      <c r="P8" s="347" t="s">
        <v>165</v>
      </c>
      <c r="Q8" s="348"/>
      <c r="R8" s="332"/>
      <c r="S8" s="333"/>
      <c r="T8" s="333"/>
    </row>
    <row r="9" spans="2:20" ht="24.9" customHeight="1" thickTop="1" x14ac:dyDescent="0.2">
      <c r="B9" s="307" t="s">
        <v>161</v>
      </c>
      <c r="C9" s="127">
        <v>5</v>
      </c>
      <c r="D9" s="132" t="s">
        <v>43</v>
      </c>
      <c r="E9" s="309"/>
      <c r="F9" s="310"/>
      <c r="G9" s="310"/>
      <c r="H9" s="310"/>
      <c r="I9" s="310"/>
      <c r="J9" s="310"/>
      <c r="K9" s="310"/>
      <c r="L9" s="310"/>
      <c r="M9" s="310"/>
      <c r="N9" s="311"/>
      <c r="O9" s="324" t="s">
        <v>235</v>
      </c>
      <c r="P9" s="312" t="s">
        <v>165</v>
      </c>
      <c r="Q9" s="313"/>
      <c r="R9" s="204"/>
      <c r="S9" s="205"/>
      <c r="T9" s="205"/>
    </row>
    <row r="10" spans="2:20" ht="24.9" customHeight="1" x14ac:dyDescent="0.2">
      <c r="B10" s="280"/>
      <c r="C10" s="128">
        <v>6</v>
      </c>
      <c r="D10" s="133" t="s">
        <v>44</v>
      </c>
      <c r="E10" s="314"/>
      <c r="F10" s="315"/>
      <c r="G10" s="315"/>
      <c r="H10" s="315"/>
      <c r="I10" s="315"/>
      <c r="J10" s="315"/>
      <c r="K10" s="315"/>
      <c r="L10" s="315"/>
      <c r="M10" s="315"/>
      <c r="N10" s="316"/>
      <c r="O10" s="325"/>
      <c r="P10" s="317" t="s">
        <v>165</v>
      </c>
      <c r="Q10" s="318"/>
      <c r="R10" s="204"/>
      <c r="S10" s="205"/>
      <c r="T10" s="205"/>
    </row>
    <row r="11" spans="2:20" ht="24.9" customHeight="1" x14ac:dyDescent="0.2">
      <c r="B11" s="280"/>
      <c r="C11" s="128">
        <v>7</v>
      </c>
      <c r="D11" s="133" t="s">
        <v>45</v>
      </c>
      <c r="E11" s="314"/>
      <c r="F11" s="315"/>
      <c r="G11" s="315"/>
      <c r="H11" s="315"/>
      <c r="I11" s="315"/>
      <c r="J11" s="315"/>
      <c r="K11" s="315"/>
      <c r="L11" s="315"/>
      <c r="M11" s="315"/>
      <c r="N11" s="316"/>
      <c r="O11" s="325"/>
      <c r="P11" s="317" t="s">
        <v>165</v>
      </c>
      <c r="Q11" s="318"/>
      <c r="R11" s="204"/>
      <c r="S11" s="205"/>
      <c r="T11" s="205"/>
    </row>
    <row r="12" spans="2:20" ht="24.9" customHeight="1" thickBot="1" x14ac:dyDescent="0.25">
      <c r="B12" s="308"/>
      <c r="C12" s="129">
        <v>8</v>
      </c>
      <c r="D12" s="134" t="s">
        <v>46</v>
      </c>
      <c r="E12" s="319"/>
      <c r="F12" s="320"/>
      <c r="G12" s="320"/>
      <c r="H12" s="320"/>
      <c r="I12" s="320"/>
      <c r="J12" s="320"/>
      <c r="K12" s="320"/>
      <c r="L12" s="320"/>
      <c r="M12" s="320"/>
      <c r="N12" s="321"/>
      <c r="O12" s="326"/>
      <c r="P12" s="322" t="s">
        <v>165</v>
      </c>
      <c r="Q12" s="323"/>
      <c r="R12" s="115"/>
      <c r="S12" s="107"/>
      <c r="T12" s="107"/>
    </row>
    <row r="13" spans="2:20" ht="40.200000000000003" thickTop="1" x14ac:dyDescent="0.2">
      <c r="B13" s="279" t="s">
        <v>174</v>
      </c>
      <c r="C13" s="130">
        <v>9</v>
      </c>
      <c r="D13" s="137" t="s">
        <v>218</v>
      </c>
      <c r="E13" s="282"/>
      <c r="F13" s="283"/>
      <c r="G13" s="283"/>
      <c r="H13" s="283"/>
      <c r="I13" s="283"/>
      <c r="J13" s="283"/>
      <c r="K13" s="283"/>
      <c r="L13" s="283"/>
      <c r="M13" s="283"/>
      <c r="N13" s="284"/>
      <c r="O13" s="167" t="s">
        <v>240</v>
      </c>
      <c r="P13" s="124">
        <f>LEN(E13)</f>
        <v>0</v>
      </c>
      <c r="Q13" s="120" t="s">
        <v>166</v>
      </c>
      <c r="R13" s="217"/>
      <c r="S13" s="218"/>
      <c r="T13" s="218"/>
    </row>
    <row r="14" spans="2:20" ht="24.9" customHeight="1" x14ac:dyDescent="0.2">
      <c r="B14" s="280"/>
      <c r="C14" s="128">
        <v>10</v>
      </c>
      <c r="D14" s="209" t="s">
        <v>164</v>
      </c>
      <c r="E14" s="267"/>
      <c r="F14" s="268"/>
      <c r="G14" s="297"/>
      <c r="H14" s="297"/>
      <c r="I14" s="297"/>
      <c r="J14" s="297"/>
      <c r="K14" s="297"/>
      <c r="L14" s="297"/>
      <c r="M14" s="297"/>
      <c r="N14" s="298"/>
      <c r="O14" s="121"/>
      <c r="P14" s="125">
        <f>LEN(E14)</f>
        <v>0</v>
      </c>
      <c r="Q14" s="122" t="s">
        <v>167</v>
      </c>
      <c r="R14" s="217"/>
      <c r="S14" s="218"/>
      <c r="T14" s="218"/>
    </row>
    <row r="15" spans="2:20" ht="24.9" customHeight="1" x14ac:dyDescent="0.2">
      <c r="B15" s="280"/>
      <c r="C15" s="128">
        <v>11</v>
      </c>
      <c r="D15" s="209" t="s">
        <v>179</v>
      </c>
      <c r="E15" s="487" t="s">
        <v>187</v>
      </c>
      <c r="F15" s="488"/>
      <c r="G15" s="301"/>
      <c r="H15" s="301"/>
      <c r="I15" s="485" t="s">
        <v>177</v>
      </c>
      <c r="J15" s="485"/>
      <c r="K15" s="485"/>
      <c r="L15" s="485"/>
      <c r="M15" s="485"/>
      <c r="N15" s="486"/>
      <c r="O15" s="208" t="s">
        <v>184</v>
      </c>
      <c r="P15" s="264" t="s">
        <v>165</v>
      </c>
      <c r="Q15" s="265"/>
      <c r="R15" s="217"/>
      <c r="S15" s="218"/>
      <c r="T15" s="218"/>
    </row>
    <row r="16" spans="2:20" ht="24.9" customHeight="1" x14ac:dyDescent="0.2">
      <c r="B16" s="280"/>
      <c r="C16" s="128">
        <v>12</v>
      </c>
      <c r="D16" s="209" t="s">
        <v>256</v>
      </c>
      <c r="E16" s="304"/>
      <c r="F16" s="305"/>
      <c r="G16" s="305"/>
      <c r="H16" s="305"/>
      <c r="I16" s="305"/>
      <c r="J16" s="305"/>
      <c r="K16" s="305"/>
      <c r="L16" s="305"/>
      <c r="M16" s="305"/>
      <c r="N16" s="306"/>
      <c r="O16" s="208" t="s">
        <v>259</v>
      </c>
      <c r="P16" s="264" t="s">
        <v>165</v>
      </c>
      <c r="Q16" s="265"/>
      <c r="R16" s="217"/>
      <c r="S16" s="218"/>
      <c r="T16" s="218"/>
    </row>
    <row r="17" spans="2:20" ht="60.75" customHeight="1" x14ac:dyDescent="0.2">
      <c r="B17" s="280"/>
      <c r="C17" s="128">
        <v>13</v>
      </c>
      <c r="D17" s="209" t="s">
        <v>219</v>
      </c>
      <c r="E17" s="267"/>
      <c r="F17" s="268"/>
      <c r="G17" s="302"/>
      <c r="H17" s="302"/>
      <c r="I17" s="302"/>
      <c r="J17" s="302"/>
      <c r="K17" s="302"/>
      <c r="L17" s="302"/>
      <c r="M17" s="302"/>
      <c r="N17" s="303"/>
      <c r="O17" s="121" t="s">
        <v>236</v>
      </c>
      <c r="P17" s="125">
        <f>LEN(E17)</f>
        <v>0</v>
      </c>
      <c r="Q17" s="122" t="s">
        <v>166</v>
      </c>
      <c r="R17" s="217"/>
      <c r="S17" s="218"/>
      <c r="T17" s="218"/>
    </row>
    <row r="18" spans="2:20" ht="130.65" customHeight="1" x14ac:dyDescent="0.2">
      <c r="B18" s="280"/>
      <c r="C18" s="128">
        <v>14</v>
      </c>
      <c r="D18" s="209" t="s">
        <v>220</v>
      </c>
      <c r="E18" s="267"/>
      <c r="F18" s="268"/>
      <c r="G18" s="268"/>
      <c r="H18" s="268"/>
      <c r="I18" s="268"/>
      <c r="J18" s="268"/>
      <c r="K18" s="268"/>
      <c r="L18" s="268"/>
      <c r="M18" s="268"/>
      <c r="N18" s="269"/>
      <c r="O18" s="168" t="s">
        <v>242</v>
      </c>
      <c r="P18" s="125">
        <f>LEN(E18)</f>
        <v>0</v>
      </c>
      <c r="Q18" s="122" t="s">
        <v>168</v>
      </c>
      <c r="R18" s="217"/>
      <c r="S18" s="218"/>
      <c r="T18" s="218"/>
    </row>
    <row r="19" spans="2:20" ht="30" customHeight="1" x14ac:dyDescent="0.2">
      <c r="B19" s="280"/>
      <c r="C19" s="221">
        <v>15</v>
      </c>
      <c r="D19" s="243" t="s">
        <v>176</v>
      </c>
      <c r="E19" s="267"/>
      <c r="F19" s="268"/>
      <c r="G19" s="268"/>
      <c r="H19" s="268"/>
      <c r="I19" s="268"/>
      <c r="J19" s="489"/>
      <c r="K19" s="229" t="s">
        <v>190</v>
      </c>
      <c r="L19" s="230"/>
      <c r="M19" s="490"/>
      <c r="N19" s="491"/>
      <c r="O19" s="246" t="s">
        <v>237</v>
      </c>
      <c r="P19" s="275" t="s">
        <v>165</v>
      </c>
      <c r="Q19" s="276"/>
      <c r="R19" s="206"/>
      <c r="S19" s="207"/>
      <c r="T19" s="207"/>
    </row>
    <row r="20" spans="2:20" ht="30" customHeight="1" x14ac:dyDescent="0.2">
      <c r="B20" s="280"/>
      <c r="C20" s="222"/>
      <c r="D20" s="244"/>
      <c r="E20" s="267"/>
      <c r="F20" s="268"/>
      <c r="G20" s="268"/>
      <c r="H20" s="268"/>
      <c r="I20" s="268"/>
      <c r="J20" s="489"/>
      <c r="K20" s="229" t="s">
        <v>190</v>
      </c>
      <c r="L20" s="230"/>
      <c r="M20" s="490"/>
      <c r="N20" s="491"/>
      <c r="O20" s="247"/>
      <c r="P20" s="293"/>
      <c r="Q20" s="294"/>
      <c r="R20" s="206"/>
      <c r="S20" s="207"/>
      <c r="T20" s="207"/>
    </row>
    <row r="21" spans="2:20" ht="30" customHeight="1" x14ac:dyDescent="0.2">
      <c r="B21" s="280"/>
      <c r="C21" s="222"/>
      <c r="D21" s="244"/>
      <c r="E21" s="267"/>
      <c r="F21" s="268"/>
      <c r="G21" s="268"/>
      <c r="H21" s="268"/>
      <c r="I21" s="268"/>
      <c r="J21" s="489"/>
      <c r="K21" s="229" t="s">
        <v>190</v>
      </c>
      <c r="L21" s="230"/>
      <c r="M21" s="490"/>
      <c r="N21" s="491"/>
      <c r="O21" s="247"/>
      <c r="P21" s="293"/>
      <c r="Q21" s="294"/>
      <c r="R21" s="206"/>
      <c r="S21" s="207"/>
      <c r="T21" s="207"/>
    </row>
    <row r="22" spans="2:20" ht="30" customHeight="1" x14ac:dyDescent="0.2">
      <c r="B22" s="280"/>
      <c r="C22" s="222"/>
      <c r="D22" s="244"/>
      <c r="E22" s="267"/>
      <c r="F22" s="268"/>
      <c r="G22" s="268"/>
      <c r="H22" s="268"/>
      <c r="I22" s="268"/>
      <c r="J22" s="489"/>
      <c r="K22" s="229" t="s">
        <v>190</v>
      </c>
      <c r="L22" s="230"/>
      <c r="M22" s="490"/>
      <c r="N22" s="491"/>
      <c r="O22" s="247"/>
      <c r="P22" s="293"/>
      <c r="Q22" s="294"/>
      <c r="R22" s="206"/>
      <c r="S22" s="207"/>
      <c r="T22" s="207"/>
    </row>
    <row r="23" spans="2:20" ht="30" customHeight="1" x14ac:dyDescent="0.2">
      <c r="B23" s="280"/>
      <c r="C23" s="223"/>
      <c r="D23" s="245"/>
      <c r="E23" s="267"/>
      <c r="F23" s="268"/>
      <c r="G23" s="268"/>
      <c r="H23" s="268"/>
      <c r="I23" s="268"/>
      <c r="J23" s="489"/>
      <c r="K23" s="229" t="s">
        <v>190</v>
      </c>
      <c r="L23" s="230"/>
      <c r="M23" s="490"/>
      <c r="N23" s="491"/>
      <c r="O23" s="248"/>
      <c r="P23" s="277"/>
      <c r="Q23" s="278"/>
      <c r="R23" s="217"/>
      <c r="S23" s="218"/>
      <c r="T23" s="218"/>
    </row>
    <row r="24" spans="2:20" ht="24.9" customHeight="1" x14ac:dyDescent="0.2">
      <c r="B24" s="280"/>
      <c r="C24" s="128">
        <v>16</v>
      </c>
      <c r="D24" s="235" t="s">
        <v>169</v>
      </c>
      <c r="E24" s="493" t="s">
        <v>190</v>
      </c>
      <c r="F24" s="494"/>
      <c r="G24" s="494"/>
      <c r="H24" s="297"/>
      <c r="I24" s="297"/>
      <c r="J24" s="297"/>
      <c r="K24" s="297"/>
      <c r="L24" s="297"/>
      <c r="M24" s="297"/>
      <c r="N24" s="298"/>
      <c r="O24" s="246" t="s">
        <v>214</v>
      </c>
      <c r="P24" s="275" t="s">
        <v>165</v>
      </c>
      <c r="Q24" s="276"/>
      <c r="R24" s="217"/>
      <c r="S24" s="218"/>
      <c r="T24" s="218"/>
    </row>
    <row r="25" spans="2:20" ht="24.9" customHeight="1" x14ac:dyDescent="0.2">
      <c r="B25" s="280"/>
      <c r="C25" s="128">
        <v>17</v>
      </c>
      <c r="D25" s="236"/>
      <c r="E25" s="180"/>
      <c r="F25" s="492" t="s">
        <v>208</v>
      </c>
      <c r="G25" s="492"/>
      <c r="H25" s="302"/>
      <c r="I25" s="302"/>
      <c r="J25" s="302"/>
      <c r="K25" s="302"/>
      <c r="L25" s="302"/>
      <c r="M25" s="302"/>
      <c r="N25" s="303"/>
      <c r="O25" s="248"/>
      <c r="P25" s="277"/>
      <c r="Q25" s="278"/>
      <c r="R25" s="217"/>
      <c r="S25" s="218"/>
      <c r="T25" s="218"/>
    </row>
    <row r="26" spans="2:20" ht="55.35" customHeight="1" x14ac:dyDescent="0.2">
      <c r="B26" s="280"/>
      <c r="C26" s="128">
        <v>18</v>
      </c>
      <c r="D26" s="209" t="s">
        <v>171</v>
      </c>
      <c r="E26" s="267"/>
      <c r="F26" s="268"/>
      <c r="G26" s="268"/>
      <c r="H26" s="268"/>
      <c r="I26" s="268"/>
      <c r="J26" s="268"/>
      <c r="K26" s="268"/>
      <c r="L26" s="268"/>
      <c r="M26" s="268"/>
      <c r="N26" s="269"/>
      <c r="O26" s="121" t="s">
        <v>183</v>
      </c>
      <c r="P26" s="285" t="s">
        <v>165</v>
      </c>
      <c r="Q26" s="286"/>
      <c r="R26" s="217"/>
      <c r="S26" s="218"/>
      <c r="T26" s="218"/>
    </row>
    <row r="27" spans="2:20" ht="44.4" customHeight="1" x14ac:dyDescent="0.2">
      <c r="B27" s="280"/>
      <c r="C27" s="128">
        <v>19</v>
      </c>
      <c r="D27" s="209" t="s">
        <v>191</v>
      </c>
      <c r="E27" s="497" t="s">
        <v>200</v>
      </c>
      <c r="F27" s="498"/>
      <c r="G27" s="498"/>
      <c r="H27" s="498"/>
      <c r="I27" s="498"/>
      <c r="J27" s="499"/>
      <c r="K27" s="499"/>
      <c r="L27" s="500" t="s">
        <v>192</v>
      </c>
      <c r="M27" s="500"/>
      <c r="N27" s="501"/>
      <c r="O27" s="166" t="s">
        <v>215</v>
      </c>
      <c r="P27" s="251" t="s">
        <v>165</v>
      </c>
      <c r="Q27" s="252"/>
      <c r="R27" s="206"/>
      <c r="S27" s="207"/>
      <c r="T27" s="207"/>
    </row>
    <row r="28" spans="2:20" ht="24.9" customHeight="1" x14ac:dyDescent="0.2">
      <c r="B28" s="280"/>
      <c r="C28" s="128">
        <v>20</v>
      </c>
      <c r="D28" s="210" t="s">
        <v>5</v>
      </c>
      <c r="E28" s="512" t="s">
        <v>190</v>
      </c>
      <c r="F28" s="513"/>
      <c r="G28" s="514"/>
      <c r="H28" s="517" t="s">
        <v>186</v>
      </c>
      <c r="I28" s="517"/>
      <c r="J28" s="495"/>
      <c r="K28" s="495"/>
      <c r="L28" s="211" t="s">
        <v>8</v>
      </c>
      <c r="M28" s="495"/>
      <c r="N28" s="496"/>
      <c r="O28" s="295" t="s">
        <v>250</v>
      </c>
      <c r="P28" s="251" t="s">
        <v>165</v>
      </c>
      <c r="Q28" s="252"/>
      <c r="R28" s="108"/>
      <c r="S28" s="107"/>
      <c r="T28" s="107"/>
    </row>
    <row r="29" spans="2:20" ht="24.9" customHeight="1" x14ac:dyDescent="0.2">
      <c r="B29" s="280"/>
      <c r="C29" s="128">
        <v>21</v>
      </c>
      <c r="D29" s="210" t="s">
        <v>21</v>
      </c>
      <c r="E29" s="515"/>
      <c r="F29" s="492"/>
      <c r="G29" s="516"/>
      <c r="H29" s="517" t="s">
        <v>185</v>
      </c>
      <c r="I29" s="517"/>
      <c r="J29" s="495"/>
      <c r="K29" s="495"/>
      <c r="L29" s="211" t="s">
        <v>8</v>
      </c>
      <c r="M29" s="495"/>
      <c r="N29" s="496"/>
      <c r="O29" s="296"/>
      <c r="P29" s="251" t="s">
        <v>165</v>
      </c>
      <c r="Q29" s="252"/>
      <c r="R29" s="253"/>
      <c r="S29" s="254"/>
      <c r="T29" s="254"/>
    </row>
    <row r="30" spans="2:20" ht="24.9" customHeight="1" x14ac:dyDescent="0.2">
      <c r="B30" s="280"/>
      <c r="C30" s="128">
        <v>22</v>
      </c>
      <c r="D30" s="210" t="s">
        <v>20</v>
      </c>
      <c r="E30" s="509" t="s">
        <v>190</v>
      </c>
      <c r="F30" s="510"/>
      <c r="G30" s="510"/>
      <c r="H30" s="510"/>
      <c r="I30" s="510"/>
      <c r="J30" s="510"/>
      <c r="K30" s="510"/>
      <c r="L30" s="510"/>
      <c r="M30" s="510"/>
      <c r="N30" s="511"/>
      <c r="O30" s="121"/>
      <c r="P30" s="258" t="s">
        <v>165</v>
      </c>
      <c r="Q30" s="259"/>
      <c r="R30" s="108"/>
      <c r="S30" s="107"/>
      <c r="T30" s="107"/>
    </row>
    <row r="31" spans="2:20" ht="33" customHeight="1" x14ac:dyDescent="0.2">
      <c r="B31" s="280"/>
      <c r="C31" s="128">
        <v>23</v>
      </c>
      <c r="D31" s="210" t="s">
        <v>180</v>
      </c>
      <c r="E31" s="509" t="s">
        <v>190</v>
      </c>
      <c r="F31" s="510"/>
      <c r="G31" s="510"/>
      <c r="H31" s="510"/>
      <c r="I31" s="510"/>
      <c r="J31" s="510"/>
      <c r="K31" s="510"/>
      <c r="L31" s="510"/>
      <c r="M31" s="510"/>
      <c r="N31" s="511"/>
      <c r="O31" s="121" t="s">
        <v>238</v>
      </c>
      <c r="P31" s="258" t="s">
        <v>165</v>
      </c>
      <c r="Q31" s="259"/>
      <c r="R31" s="108"/>
      <c r="S31" s="107"/>
      <c r="T31" s="107"/>
    </row>
    <row r="32" spans="2:20" ht="33" customHeight="1" x14ac:dyDescent="0.2">
      <c r="B32" s="280"/>
      <c r="C32" s="128">
        <v>24</v>
      </c>
      <c r="D32" s="210" t="s">
        <v>181</v>
      </c>
      <c r="E32" s="509" t="s">
        <v>190</v>
      </c>
      <c r="F32" s="510"/>
      <c r="G32" s="510"/>
      <c r="H32" s="510"/>
      <c r="I32" s="510"/>
      <c r="J32" s="510"/>
      <c r="K32" s="510"/>
      <c r="L32" s="510"/>
      <c r="M32" s="510"/>
      <c r="N32" s="511"/>
      <c r="O32" s="121" t="s">
        <v>239</v>
      </c>
      <c r="P32" s="258" t="s">
        <v>165</v>
      </c>
      <c r="Q32" s="259"/>
      <c r="R32" s="108"/>
      <c r="S32" s="107"/>
      <c r="T32" s="107"/>
    </row>
    <row r="33" spans="2:20" ht="48.9" customHeight="1" x14ac:dyDescent="0.2">
      <c r="B33" s="280"/>
      <c r="C33" s="128">
        <v>25</v>
      </c>
      <c r="D33" s="138" t="s">
        <v>199</v>
      </c>
      <c r="E33" s="505" t="s">
        <v>178</v>
      </c>
      <c r="F33" s="506"/>
      <c r="G33" s="506"/>
      <c r="H33" s="182"/>
      <c r="I33" s="183" t="s">
        <v>3</v>
      </c>
      <c r="J33" s="507" t="s">
        <v>182</v>
      </c>
      <c r="K33" s="508"/>
      <c r="L33" s="508"/>
      <c r="M33" s="182"/>
      <c r="N33" s="212" t="s">
        <v>3</v>
      </c>
      <c r="O33" s="121" t="s">
        <v>189</v>
      </c>
      <c r="P33" s="264" t="s">
        <v>165</v>
      </c>
      <c r="Q33" s="265"/>
      <c r="R33" s="217"/>
      <c r="S33" s="218"/>
      <c r="T33" s="218"/>
    </row>
    <row r="34" spans="2:20" ht="124.35" customHeight="1" x14ac:dyDescent="0.2">
      <c r="B34" s="280"/>
      <c r="C34" s="128">
        <v>26</v>
      </c>
      <c r="D34" s="209" t="s">
        <v>172</v>
      </c>
      <c r="E34" s="267"/>
      <c r="F34" s="268"/>
      <c r="G34" s="268"/>
      <c r="H34" s="268"/>
      <c r="I34" s="268"/>
      <c r="J34" s="268"/>
      <c r="K34" s="268"/>
      <c r="L34" s="268"/>
      <c r="M34" s="268"/>
      <c r="N34" s="269"/>
      <c r="O34" s="121"/>
      <c r="P34" s="264" t="s">
        <v>165</v>
      </c>
      <c r="Q34" s="265"/>
      <c r="R34" s="108"/>
      <c r="S34" s="107"/>
      <c r="T34" s="107"/>
    </row>
    <row r="35" spans="2:20" ht="120" customHeight="1" x14ac:dyDescent="0.2">
      <c r="B35" s="280"/>
      <c r="C35" s="128">
        <v>27</v>
      </c>
      <c r="D35" s="209" t="s">
        <v>170</v>
      </c>
      <c r="E35" s="267"/>
      <c r="F35" s="268"/>
      <c r="G35" s="268"/>
      <c r="H35" s="268"/>
      <c r="I35" s="268"/>
      <c r="J35" s="268"/>
      <c r="K35" s="268"/>
      <c r="L35" s="268"/>
      <c r="M35" s="268"/>
      <c r="N35" s="269"/>
      <c r="O35" s="168" t="s">
        <v>206</v>
      </c>
      <c r="P35" s="125">
        <f>LEN(E35)</f>
        <v>0</v>
      </c>
      <c r="Q35" s="122" t="s">
        <v>168</v>
      </c>
      <c r="R35" s="108"/>
      <c r="S35" s="107"/>
      <c r="T35" s="107"/>
    </row>
    <row r="36" spans="2:20" ht="24.9" customHeight="1" thickBot="1" x14ac:dyDescent="0.25">
      <c r="B36" s="281"/>
      <c r="C36" s="131">
        <v>28</v>
      </c>
      <c r="D36" s="139" t="s">
        <v>42</v>
      </c>
      <c r="E36" s="502" t="s">
        <v>190</v>
      </c>
      <c r="F36" s="503"/>
      <c r="G36" s="503"/>
      <c r="H36" s="503"/>
      <c r="I36" s="503"/>
      <c r="J36" s="503"/>
      <c r="K36" s="503"/>
      <c r="L36" s="503"/>
      <c r="M36" s="503"/>
      <c r="N36" s="504"/>
      <c r="O36" s="123"/>
      <c r="P36" s="273" t="s">
        <v>165</v>
      </c>
      <c r="Q36" s="274"/>
      <c r="R36" s="108"/>
      <c r="S36" s="107"/>
      <c r="T36" s="107"/>
    </row>
    <row r="37" spans="2:20" ht="27.75" customHeight="1" x14ac:dyDescent="0.2"/>
    <row r="38" spans="2:20" ht="27.75" customHeight="1" x14ac:dyDescent="0.2"/>
    <row r="39" spans="2:20" ht="27.75" customHeight="1" x14ac:dyDescent="0.2"/>
    <row r="40" spans="2:20" ht="27.75" customHeight="1" x14ac:dyDescent="0.2"/>
    <row r="41" spans="2:20" ht="27.75" customHeight="1" x14ac:dyDescent="0.2"/>
    <row r="42" spans="2:20" ht="27.75" customHeight="1" x14ac:dyDescent="0.2"/>
    <row r="43" spans="2:20" ht="27.75" customHeight="1" x14ac:dyDescent="0.2"/>
    <row r="44" spans="2:20" ht="27.75" customHeight="1" x14ac:dyDescent="0.2"/>
    <row r="45" spans="2:20" ht="27.75" customHeight="1" x14ac:dyDescent="0.2"/>
    <row r="46" spans="2:20" ht="27.75" customHeight="1" x14ac:dyDescent="0.2"/>
    <row r="47" spans="2:20" ht="27.75" customHeight="1" x14ac:dyDescent="0.2"/>
    <row r="48" spans="2:20" s="105" customFormat="1" ht="27.75" customHeight="1" x14ac:dyDescent="0.2">
      <c r="C48" s="106"/>
      <c r="D48" s="106"/>
      <c r="E48" s="106"/>
      <c r="F48" s="106"/>
      <c r="G48" s="106"/>
      <c r="H48" s="106"/>
      <c r="I48" s="106"/>
      <c r="J48" s="106"/>
      <c r="K48" s="106"/>
      <c r="L48" s="106"/>
      <c r="M48" s="106"/>
      <c r="N48" s="106"/>
      <c r="O48" s="106"/>
      <c r="P48" s="106"/>
      <c r="Q48" s="106"/>
    </row>
    <row r="49" spans="3:17" s="105" customFormat="1" ht="27.75" customHeight="1" x14ac:dyDescent="0.2">
      <c r="C49" s="106"/>
      <c r="D49" s="106"/>
      <c r="E49" s="106"/>
      <c r="F49" s="106"/>
      <c r="G49" s="106"/>
      <c r="H49" s="106"/>
      <c r="I49" s="106"/>
      <c r="J49" s="106"/>
      <c r="K49" s="106"/>
      <c r="L49" s="106"/>
      <c r="M49" s="106"/>
      <c r="N49" s="106"/>
      <c r="O49" s="106"/>
      <c r="P49" s="106"/>
      <c r="Q49" s="106"/>
    </row>
    <row r="50" spans="3:17" s="105" customFormat="1" ht="27.75" customHeight="1" x14ac:dyDescent="0.2">
      <c r="C50" s="106"/>
      <c r="D50" s="106"/>
      <c r="E50" s="106"/>
      <c r="F50" s="106"/>
      <c r="G50" s="106"/>
      <c r="H50" s="106"/>
      <c r="I50" s="106"/>
      <c r="J50" s="106"/>
      <c r="K50" s="106"/>
      <c r="L50" s="106"/>
      <c r="M50" s="106"/>
      <c r="N50" s="106"/>
      <c r="O50" s="106"/>
      <c r="P50" s="106"/>
      <c r="Q50" s="106"/>
    </row>
    <row r="51" spans="3:17" s="105" customFormat="1" ht="27.75" customHeight="1" x14ac:dyDescent="0.2">
      <c r="C51" s="106"/>
      <c r="D51" s="106"/>
      <c r="E51" s="106"/>
      <c r="F51" s="106"/>
      <c r="G51" s="106"/>
      <c r="H51" s="106"/>
      <c r="I51" s="106"/>
      <c r="J51" s="106"/>
      <c r="K51" s="106"/>
      <c r="L51" s="106"/>
      <c r="M51" s="106"/>
      <c r="N51" s="106"/>
      <c r="O51" s="106"/>
      <c r="P51" s="106"/>
      <c r="Q51" s="106"/>
    </row>
    <row r="52" spans="3:17" s="105" customFormat="1" ht="27.75" customHeight="1" x14ac:dyDescent="0.2">
      <c r="C52" s="106"/>
      <c r="D52" s="106"/>
      <c r="E52" s="106"/>
      <c r="F52" s="106"/>
      <c r="G52" s="106"/>
      <c r="H52" s="106"/>
      <c r="I52" s="106"/>
      <c r="J52" s="106"/>
      <c r="K52" s="106"/>
      <c r="L52" s="106"/>
      <c r="M52" s="106"/>
      <c r="N52" s="106"/>
      <c r="O52" s="106"/>
      <c r="P52" s="106"/>
      <c r="Q52" s="106"/>
    </row>
    <row r="53" spans="3:17" s="105" customFormat="1" ht="27.75" customHeight="1" x14ac:dyDescent="0.2">
      <c r="C53" s="106"/>
      <c r="D53" s="106"/>
      <c r="E53" s="106"/>
      <c r="F53" s="106"/>
      <c r="G53" s="106"/>
      <c r="H53" s="106"/>
      <c r="I53" s="106"/>
      <c r="J53" s="106"/>
      <c r="K53" s="106"/>
      <c r="L53" s="106"/>
      <c r="M53" s="106"/>
      <c r="N53" s="106"/>
      <c r="O53" s="106"/>
      <c r="P53" s="106"/>
      <c r="Q53" s="106"/>
    </row>
    <row r="54" spans="3:17" s="105" customFormat="1" ht="27.75" customHeight="1" x14ac:dyDescent="0.2">
      <c r="C54" s="106"/>
      <c r="D54" s="106"/>
      <c r="E54" s="106"/>
      <c r="F54" s="106"/>
      <c r="G54" s="106"/>
      <c r="H54" s="106"/>
      <c r="I54" s="106"/>
      <c r="J54" s="106"/>
      <c r="K54" s="106"/>
      <c r="L54" s="106"/>
      <c r="M54" s="106"/>
      <c r="N54" s="106"/>
      <c r="O54" s="106"/>
      <c r="P54" s="106"/>
      <c r="Q54" s="106"/>
    </row>
    <row r="55" spans="3:17" s="105" customFormat="1" ht="27.75" customHeight="1" x14ac:dyDescent="0.2">
      <c r="C55" s="106"/>
      <c r="D55" s="106"/>
      <c r="E55" s="106"/>
      <c r="F55" s="106"/>
      <c r="G55" s="106"/>
      <c r="H55" s="106"/>
      <c r="I55" s="106"/>
      <c r="J55" s="106"/>
      <c r="K55" s="106"/>
      <c r="L55" s="106"/>
      <c r="M55" s="106"/>
      <c r="N55" s="106"/>
      <c r="O55" s="106"/>
      <c r="P55" s="106"/>
      <c r="Q55" s="106"/>
    </row>
    <row r="56" spans="3:17" s="105" customFormat="1" ht="27.75" customHeight="1" x14ac:dyDescent="0.2">
      <c r="C56" s="106"/>
      <c r="D56" s="106"/>
      <c r="E56" s="106"/>
      <c r="F56" s="106"/>
      <c r="G56" s="106"/>
      <c r="H56" s="106"/>
      <c r="I56" s="106"/>
      <c r="J56" s="106"/>
      <c r="K56" s="106"/>
      <c r="L56" s="106"/>
      <c r="M56" s="106"/>
      <c r="N56" s="106"/>
      <c r="O56" s="106"/>
      <c r="P56" s="106"/>
      <c r="Q56" s="106"/>
    </row>
    <row r="57" spans="3:17" s="105" customFormat="1" ht="27.75" customHeight="1" x14ac:dyDescent="0.2">
      <c r="C57" s="106"/>
      <c r="D57" s="106"/>
      <c r="E57" s="106"/>
      <c r="F57" s="106"/>
      <c r="G57" s="106"/>
      <c r="H57" s="106"/>
      <c r="I57" s="106"/>
      <c r="J57" s="106"/>
      <c r="K57" s="106"/>
      <c r="L57" s="106"/>
      <c r="M57" s="106"/>
      <c r="N57" s="106"/>
      <c r="O57" s="106"/>
      <c r="P57" s="106"/>
      <c r="Q57" s="106"/>
    </row>
    <row r="58" spans="3:17" s="105" customFormat="1" ht="27.75" customHeight="1" x14ac:dyDescent="0.2">
      <c r="C58" s="106"/>
      <c r="D58" s="106"/>
      <c r="E58" s="106"/>
      <c r="F58" s="106"/>
      <c r="G58" s="106"/>
      <c r="H58" s="106"/>
      <c r="I58" s="106"/>
      <c r="J58" s="106"/>
      <c r="K58" s="106"/>
      <c r="L58" s="106"/>
      <c r="M58" s="106"/>
      <c r="N58" s="106"/>
      <c r="O58" s="106"/>
      <c r="P58" s="106"/>
      <c r="Q58" s="106"/>
    </row>
    <row r="59" spans="3:17" s="105" customFormat="1" ht="27.75" customHeight="1" x14ac:dyDescent="0.2">
      <c r="C59" s="106"/>
      <c r="D59" s="106"/>
      <c r="E59" s="106"/>
      <c r="F59" s="106"/>
      <c r="G59" s="106"/>
      <c r="H59" s="106"/>
      <c r="I59" s="106"/>
      <c r="J59" s="106"/>
      <c r="K59" s="106"/>
      <c r="L59" s="106"/>
      <c r="M59" s="106"/>
      <c r="N59" s="106"/>
      <c r="O59" s="106"/>
      <c r="P59" s="106"/>
      <c r="Q59" s="106"/>
    </row>
    <row r="60" spans="3:17" s="105" customFormat="1" ht="27.75" customHeight="1" x14ac:dyDescent="0.2">
      <c r="C60" s="106"/>
      <c r="D60" s="106"/>
      <c r="E60" s="106"/>
      <c r="F60" s="106"/>
      <c r="G60" s="106"/>
      <c r="H60" s="106"/>
      <c r="I60" s="106"/>
      <c r="J60" s="106"/>
      <c r="K60" s="106"/>
      <c r="L60" s="106"/>
      <c r="M60" s="106"/>
      <c r="N60" s="106"/>
      <c r="O60" s="106"/>
      <c r="P60" s="106"/>
      <c r="Q60" s="106"/>
    </row>
    <row r="61" spans="3:17" s="105" customFormat="1" ht="27.75" customHeight="1" x14ac:dyDescent="0.2">
      <c r="C61" s="106"/>
      <c r="D61" s="106"/>
      <c r="E61" s="106"/>
      <c r="F61" s="106"/>
      <c r="G61" s="106"/>
      <c r="H61" s="106"/>
      <c r="I61" s="106"/>
      <c r="J61" s="106"/>
      <c r="K61" s="106"/>
      <c r="L61" s="106"/>
      <c r="M61" s="106"/>
      <c r="N61" s="106"/>
      <c r="O61" s="106"/>
      <c r="P61" s="106"/>
      <c r="Q61" s="106"/>
    </row>
    <row r="62" spans="3:17" s="105" customFormat="1" ht="27.75" customHeight="1" x14ac:dyDescent="0.2">
      <c r="C62" s="106"/>
      <c r="D62" s="106"/>
      <c r="E62" s="106"/>
      <c r="F62" s="106"/>
      <c r="G62" s="106"/>
      <c r="H62" s="106"/>
      <c r="I62" s="106"/>
      <c r="J62" s="106"/>
      <c r="K62" s="106"/>
      <c r="L62" s="106"/>
      <c r="M62" s="106"/>
      <c r="N62" s="106"/>
      <c r="O62" s="106"/>
      <c r="P62" s="106"/>
      <c r="Q62" s="106"/>
    </row>
    <row r="63" spans="3:17" s="105" customFormat="1" ht="27.75" customHeight="1" x14ac:dyDescent="0.2">
      <c r="C63" s="106"/>
      <c r="D63" s="106"/>
      <c r="E63" s="106"/>
      <c r="F63" s="106"/>
      <c r="G63" s="106"/>
      <c r="H63" s="106"/>
      <c r="I63" s="106"/>
      <c r="J63" s="106"/>
      <c r="K63" s="106"/>
      <c r="L63" s="106"/>
      <c r="M63" s="106"/>
      <c r="N63" s="106"/>
      <c r="O63" s="106"/>
      <c r="P63" s="106"/>
      <c r="Q63" s="106"/>
    </row>
    <row r="64" spans="3:17" s="105" customFormat="1" ht="27.75" customHeight="1" x14ac:dyDescent="0.2">
      <c r="C64" s="106"/>
      <c r="D64" s="106"/>
      <c r="E64" s="106"/>
      <c r="F64" s="106"/>
      <c r="G64" s="106"/>
      <c r="H64" s="106"/>
      <c r="I64" s="106"/>
      <c r="J64" s="106"/>
      <c r="K64" s="106"/>
      <c r="L64" s="106"/>
      <c r="M64" s="106"/>
      <c r="N64" s="106"/>
      <c r="O64" s="106"/>
      <c r="P64" s="106"/>
      <c r="Q64" s="106"/>
    </row>
    <row r="65" spans="3:17" s="105" customFormat="1" ht="27.75" customHeight="1" x14ac:dyDescent="0.2">
      <c r="C65" s="106"/>
      <c r="D65" s="106"/>
      <c r="E65" s="106"/>
      <c r="F65" s="106"/>
      <c r="G65" s="106"/>
      <c r="H65" s="106"/>
      <c r="I65" s="106"/>
      <c r="J65" s="106"/>
      <c r="K65" s="106"/>
      <c r="L65" s="106"/>
      <c r="M65" s="106"/>
      <c r="N65" s="106"/>
      <c r="O65" s="106"/>
      <c r="P65" s="106"/>
      <c r="Q65" s="106"/>
    </row>
    <row r="66" spans="3:17" s="105" customFormat="1" ht="27.75" customHeight="1" x14ac:dyDescent="0.2">
      <c r="C66" s="106"/>
      <c r="D66" s="106"/>
      <c r="E66" s="106"/>
      <c r="F66" s="106"/>
      <c r="G66" s="106"/>
      <c r="H66" s="106"/>
      <c r="I66" s="106"/>
      <c r="J66" s="106"/>
      <c r="K66" s="106"/>
      <c r="L66" s="106"/>
      <c r="M66" s="106"/>
      <c r="N66" s="106"/>
      <c r="O66" s="106"/>
      <c r="P66" s="106"/>
      <c r="Q66" s="106"/>
    </row>
    <row r="67" spans="3:17" s="105" customFormat="1" ht="27.75" customHeight="1" x14ac:dyDescent="0.2">
      <c r="C67" s="106"/>
      <c r="D67" s="106"/>
      <c r="E67" s="106"/>
      <c r="F67" s="106"/>
      <c r="G67" s="106"/>
      <c r="H67" s="106"/>
      <c r="I67" s="106"/>
      <c r="J67" s="106"/>
      <c r="K67" s="106"/>
      <c r="L67" s="106"/>
      <c r="M67" s="106"/>
      <c r="N67" s="106"/>
      <c r="O67" s="106"/>
      <c r="P67" s="106"/>
      <c r="Q67" s="106"/>
    </row>
    <row r="68" spans="3:17" s="105" customFormat="1" ht="27.75" customHeight="1" x14ac:dyDescent="0.2">
      <c r="C68" s="106"/>
      <c r="D68" s="106"/>
      <c r="E68" s="106"/>
      <c r="F68" s="106"/>
      <c r="G68" s="106"/>
      <c r="H68" s="106"/>
      <c r="I68" s="106"/>
      <c r="J68" s="106"/>
      <c r="K68" s="106"/>
      <c r="L68" s="106"/>
      <c r="M68" s="106"/>
      <c r="N68" s="106"/>
      <c r="O68" s="106"/>
      <c r="P68" s="106"/>
      <c r="Q68" s="106"/>
    </row>
    <row r="69" spans="3:17" s="105" customFormat="1" ht="27.75" customHeight="1" x14ac:dyDescent="0.2">
      <c r="C69" s="106"/>
      <c r="D69" s="106"/>
      <c r="E69" s="106"/>
      <c r="F69" s="106"/>
      <c r="G69" s="106"/>
      <c r="H69" s="106"/>
      <c r="I69" s="106"/>
      <c r="J69" s="106"/>
      <c r="K69" s="106"/>
      <c r="L69" s="106"/>
      <c r="M69" s="106"/>
      <c r="N69" s="106"/>
      <c r="O69" s="106"/>
      <c r="P69" s="106"/>
      <c r="Q69" s="106"/>
    </row>
    <row r="70" spans="3:17" s="105" customFormat="1" ht="27.75" customHeight="1" x14ac:dyDescent="0.2">
      <c r="C70" s="106"/>
      <c r="D70" s="106"/>
      <c r="E70" s="106"/>
      <c r="F70" s="106"/>
      <c r="G70" s="106"/>
      <c r="H70" s="106"/>
      <c r="I70" s="106"/>
      <c r="J70" s="106"/>
      <c r="K70" s="106"/>
      <c r="L70" s="106"/>
      <c r="M70" s="106"/>
      <c r="N70" s="106"/>
      <c r="O70" s="106"/>
      <c r="P70" s="106"/>
      <c r="Q70" s="106"/>
    </row>
    <row r="71" spans="3:17" s="105" customFormat="1" ht="27.75" customHeight="1" x14ac:dyDescent="0.2">
      <c r="C71" s="106"/>
      <c r="D71" s="106"/>
      <c r="E71" s="106"/>
      <c r="F71" s="106"/>
      <c r="G71" s="106"/>
      <c r="H71" s="106"/>
      <c r="I71" s="106"/>
      <c r="J71" s="106"/>
      <c r="K71" s="106"/>
      <c r="L71" s="106"/>
      <c r="M71" s="106"/>
      <c r="N71" s="106"/>
      <c r="O71" s="106"/>
      <c r="P71" s="106"/>
      <c r="Q71" s="106"/>
    </row>
    <row r="72" spans="3:17" s="105" customFormat="1" ht="27.75" customHeight="1" x14ac:dyDescent="0.2">
      <c r="C72" s="106"/>
      <c r="D72" s="106"/>
      <c r="E72" s="106"/>
      <c r="F72" s="106"/>
      <c r="G72" s="106"/>
      <c r="H72" s="106"/>
      <c r="I72" s="106"/>
      <c r="J72" s="106"/>
      <c r="K72" s="106"/>
      <c r="L72" s="106"/>
      <c r="M72" s="106"/>
      <c r="N72" s="106"/>
      <c r="O72" s="106"/>
      <c r="P72" s="106"/>
      <c r="Q72" s="106"/>
    </row>
    <row r="73" spans="3:17" s="105" customFormat="1" ht="27.75" customHeight="1" x14ac:dyDescent="0.2">
      <c r="C73" s="106"/>
      <c r="D73" s="106"/>
      <c r="E73" s="106"/>
      <c r="F73" s="106"/>
      <c r="G73" s="106"/>
      <c r="H73" s="106"/>
      <c r="I73" s="106"/>
      <c r="J73" s="106"/>
      <c r="K73" s="106"/>
      <c r="L73" s="106"/>
      <c r="M73" s="106"/>
      <c r="N73" s="106"/>
      <c r="O73" s="106"/>
      <c r="P73" s="106"/>
      <c r="Q73" s="106"/>
    </row>
    <row r="74" spans="3:17" s="105" customFormat="1" ht="27.75" customHeight="1" x14ac:dyDescent="0.2">
      <c r="C74" s="106"/>
      <c r="D74" s="106"/>
      <c r="E74" s="106"/>
      <c r="F74" s="106"/>
      <c r="G74" s="106"/>
      <c r="H74" s="106"/>
      <c r="I74" s="106"/>
      <c r="J74" s="106"/>
      <c r="K74" s="106"/>
      <c r="L74" s="106"/>
      <c r="M74" s="106"/>
      <c r="N74" s="106"/>
      <c r="O74" s="106"/>
      <c r="P74" s="106"/>
      <c r="Q74" s="106"/>
    </row>
    <row r="75" spans="3:17" s="105" customFormat="1" ht="27.75" customHeight="1" x14ac:dyDescent="0.2">
      <c r="C75" s="106"/>
      <c r="D75" s="106"/>
      <c r="E75" s="106"/>
      <c r="F75" s="106"/>
      <c r="G75" s="106"/>
      <c r="H75" s="106"/>
      <c r="I75" s="106"/>
      <c r="J75" s="106"/>
      <c r="K75" s="106"/>
      <c r="L75" s="106"/>
      <c r="M75" s="106"/>
      <c r="N75" s="106"/>
      <c r="O75" s="106"/>
      <c r="P75" s="106"/>
      <c r="Q75" s="106"/>
    </row>
    <row r="76" spans="3:17" s="105" customFormat="1" ht="27.75" customHeight="1" x14ac:dyDescent="0.2">
      <c r="C76" s="106"/>
      <c r="D76" s="106"/>
      <c r="E76" s="106"/>
      <c r="F76" s="106"/>
      <c r="G76" s="106"/>
      <c r="H76" s="106"/>
      <c r="I76" s="106"/>
      <c r="J76" s="106"/>
      <c r="K76" s="106"/>
      <c r="L76" s="106"/>
      <c r="M76" s="106"/>
      <c r="N76" s="106"/>
      <c r="O76" s="106"/>
      <c r="P76" s="106"/>
      <c r="Q76" s="106"/>
    </row>
    <row r="77" spans="3:17" s="105" customFormat="1" ht="27.75" customHeight="1" x14ac:dyDescent="0.2">
      <c r="C77" s="106"/>
      <c r="D77" s="106"/>
      <c r="E77" s="106"/>
      <c r="F77" s="106"/>
      <c r="G77" s="106"/>
      <c r="H77" s="106"/>
      <c r="I77" s="106"/>
      <c r="J77" s="106"/>
      <c r="K77" s="106"/>
      <c r="L77" s="106"/>
      <c r="M77" s="106"/>
      <c r="N77" s="106"/>
      <c r="O77" s="106"/>
      <c r="P77" s="106"/>
      <c r="Q77" s="106"/>
    </row>
  </sheetData>
  <mergeCells count="109">
    <mergeCell ref="E26:N26"/>
    <mergeCell ref="R26:T26"/>
    <mergeCell ref="E27:I27"/>
    <mergeCell ref="D24:D25"/>
    <mergeCell ref="E24:G24"/>
    <mergeCell ref="H24:N25"/>
    <mergeCell ref="O24:O25"/>
    <mergeCell ref="P24:Q25"/>
    <mergeCell ref="R24:T25"/>
    <mergeCell ref="F25:G25"/>
    <mergeCell ref="O19:O23"/>
    <mergeCell ref="P19:Q23"/>
    <mergeCell ref="E23:J23"/>
    <mergeCell ref="K23:L23"/>
    <mergeCell ref="M23:N23"/>
    <mergeCell ref="R23:T23"/>
    <mergeCell ref="E13:N13"/>
    <mergeCell ref="R13:T13"/>
    <mergeCell ref="E36:N36"/>
    <mergeCell ref="P36:Q36"/>
    <mergeCell ref="B13:B36"/>
    <mergeCell ref="P16:Q16"/>
    <mergeCell ref="E18:N18"/>
    <mergeCell ref="R18:T18"/>
    <mergeCell ref="C19:C23"/>
    <mergeCell ref="D19:D23"/>
    <mergeCell ref="P12:Q12"/>
    <mergeCell ref="B9:B12"/>
    <mergeCell ref="E9:N9"/>
    <mergeCell ref="O9:O12"/>
    <mergeCell ref="P9:Q9"/>
    <mergeCell ref="E10:N10"/>
    <mergeCell ref="P10:Q10"/>
    <mergeCell ref="P7:Q7"/>
    <mergeCell ref="R7:T7"/>
    <mergeCell ref="B4:D4"/>
    <mergeCell ref="E4:N4"/>
    <mergeCell ref="P4:Q4"/>
    <mergeCell ref="B5:B8"/>
    <mergeCell ref="E8:N8"/>
    <mergeCell ref="P8:Q8"/>
    <mergeCell ref="R8:T8"/>
    <mergeCell ref="R6:T6"/>
    <mergeCell ref="E5:N5"/>
    <mergeCell ref="P5:Q5"/>
    <mergeCell ref="R14:T14"/>
    <mergeCell ref="L27:N27"/>
    <mergeCell ref="E28:G29"/>
    <mergeCell ref="E11:N11"/>
    <mergeCell ref="P11:Q11"/>
    <mergeCell ref="E12:N12"/>
    <mergeCell ref="E7:N7"/>
    <mergeCell ref="E14:N14"/>
    <mergeCell ref="B2:D3"/>
    <mergeCell ref="E2:H2"/>
    <mergeCell ref="I2:M2"/>
    <mergeCell ref="O2:Q2"/>
    <mergeCell ref="R2:T2"/>
    <mergeCell ref="E3:O3"/>
    <mergeCell ref="R5:T5"/>
    <mergeCell ref="E6:N6"/>
    <mergeCell ref="P6:Q6"/>
    <mergeCell ref="P29:Q29"/>
    <mergeCell ref="E15:F15"/>
    <mergeCell ref="G15:H15"/>
    <mergeCell ref="M21:N21"/>
    <mergeCell ref="E22:J22"/>
    <mergeCell ref="M22:N22"/>
    <mergeCell ref="M28:N28"/>
    <mergeCell ref="P28:Q28"/>
    <mergeCell ref="I15:N15"/>
    <mergeCell ref="P15:Q15"/>
    <mergeCell ref="R29:T29"/>
    <mergeCell ref="E19:J19"/>
    <mergeCell ref="K19:L19"/>
    <mergeCell ref="M19:N19"/>
    <mergeCell ref="E20:J20"/>
    <mergeCell ref="K20:L20"/>
    <mergeCell ref="M20:N20"/>
    <mergeCell ref="E21:J21"/>
    <mergeCell ref="K21:L21"/>
    <mergeCell ref="K22:L22"/>
    <mergeCell ref="R33:T33"/>
    <mergeCell ref="P34:Q34"/>
    <mergeCell ref="R15:T15"/>
    <mergeCell ref="E16:N16"/>
    <mergeCell ref="R16:T16"/>
    <mergeCell ref="E17:N17"/>
    <mergeCell ref="R17:T17"/>
    <mergeCell ref="P26:Q26"/>
    <mergeCell ref="O28:O29"/>
    <mergeCell ref="H29:I29"/>
    <mergeCell ref="E34:N34"/>
    <mergeCell ref="E35:N35"/>
    <mergeCell ref="P32:Q32"/>
    <mergeCell ref="P33:Q33"/>
    <mergeCell ref="E32:N32"/>
    <mergeCell ref="E33:G33"/>
    <mergeCell ref="J33:L33"/>
    <mergeCell ref="E30:N30"/>
    <mergeCell ref="P30:Q30"/>
    <mergeCell ref="E31:N31"/>
    <mergeCell ref="P31:Q31"/>
    <mergeCell ref="J27:K27"/>
    <mergeCell ref="P27:Q27"/>
    <mergeCell ref="H28:I28"/>
    <mergeCell ref="J28:K28"/>
    <mergeCell ref="J29:K29"/>
    <mergeCell ref="M29:N29"/>
  </mergeCells>
  <phoneticPr fontId="1"/>
  <conditionalFormatting sqref="R13:T13">
    <cfRule type="expression" dxfId="267" priority="22">
      <formula>$R$13="OK"</formula>
    </cfRule>
    <cfRule type="cellIs" dxfId="266" priority="26" operator="equal">
      <formula>"50文字以内で入力してください。"</formula>
    </cfRule>
  </conditionalFormatting>
  <conditionalFormatting sqref="R14:T14">
    <cfRule type="expression" dxfId="265" priority="21">
      <formula>$R$14="OK"</formula>
    </cfRule>
    <cfRule type="cellIs" dxfId="264" priority="25" operator="equal">
      <formula>"50文字以内で入力してください。"</formula>
    </cfRule>
  </conditionalFormatting>
  <conditionalFormatting sqref="R17:T17 R23:R24">
    <cfRule type="expression" dxfId="263" priority="20">
      <formula>$R$17="OK"</formula>
    </cfRule>
    <cfRule type="cellIs" dxfId="262" priority="24" operator="equal">
      <formula>"50文字以内で入力してください。"</formula>
    </cfRule>
  </conditionalFormatting>
  <conditionalFormatting sqref="R18:R22">
    <cfRule type="cellIs" dxfId="261" priority="23" operator="equal">
      <formula>"50文字以内で入力してください。"</formula>
    </cfRule>
  </conditionalFormatting>
  <conditionalFormatting sqref="R18:T22">
    <cfRule type="expression" dxfId="260" priority="19">
      <formula>$R$18="OK"</formula>
    </cfRule>
  </conditionalFormatting>
  <conditionalFormatting sqref="R26:R27">
    <cfRule type="expression" dxfId="259" priority="17">
      <formula>$R$26="OK"</formula>
    </cfRule>
    <cfRule type="cellIs" dxfId="258" priority="18" operator="equal">
      <formula>"50文字以内で入力してください。"</formula>
    </cfRule>
  </conditionalFormatting>
  <conditionalFormatting sqref="R33:T33">
    <cfRule type="expression" dxfId="257" priority="15">
      <formula>$R$33="OK"</formula>
    </cfRule>
    <cfRule type="cellIs" dxfId="256" priority="16" operator="equal">
      <formula>"50文字以内で入力してください。"</formula>
    </cfRule>
  </conditionalFormatting>
  <conditionalFormatting sqref="R15:T15">
    <cfRule type="expression" dxfId="255" priority="13">
      <formula>$R$15="OK"</formula>
    </cfRule>
    <cfRule type="cellIs" dxfId="254" priority="14" operator="equal">
      <formula>"50文字以内で入力してください。"</formula>
    </cfRule>
  </conditionalFormatting>
  <conditionalFormatting sqref="R2:T4">
    <cfRule type="cellIs" dxfId="253" priority="12" operator="equal">
      <formula>"未記入の入力項目がございます。"</formula>
    </cfRule>
  </conditionalFormatting>
  <conditionalFormatting sqref="R29:T29">
    <cfRule type="expression" dxfId="252" priority="11">
      <formula>$E$28="①通年取扱い"</formula>
    </cfRule>
  </conditionalFormatting>
  <conditionalFormatting sqref="E13">
    <cfRule type="expression" dxfId="251" priority="9">
      <formula>$P$13&gt;51</formula>
    </cfRule>
  </conditionalFormatting>
  <conditionalFormatting sqref="E14">
    <cfRule type="expression" dxfId="250" priority="10">
      <formula>$P$14&gt;17</formula>
    </cfRule>
  </conditionalFormatting>
  <conditionalFormatting sqref="E17:N17">
    <cfRule type="expression" dxfId="249" priority="8">
      <formula>$P$17&gt;51</formula>
    </cfRule>
  </conditionalFormatting>
  <conditionalFormatting sqref="P13">
    <cfRule type="cellIs" dxfId="248" priority="7" operator="greaterThan">
      <formula>51</formula>
    </cfRule>
  </conditionalFormatting>
  <conditionalFormatting sqref="P14">
    <cfRule type="cellIs" dxfId="247" priority="6" operator="greaterThan">
      <formula>17</formula>
    </cfRule>
  </conditionalFormatting>
  <conditionalFormatting sqref="P17">
    <cfRule type="cellIs" dxfId="246" priority="5" operator="greaterThan">
      <formula>51</formula>
    </cfRule>
  </conditionalFormatting>
  <conditionalFormatting sqref="P18">
    <cfRule type="cellIs" dxfId="245" priority="4" operator="greaterThan">
      <formula>501</formula>
    </cfRule>
  </conditionalFormatting>
  <conditionalFormatting sqref="P35">
    <cfRule type="cellIs" dxfId="244" priority="3" operator="greaterThan">
      <formula>501</formula>
    </cfRule>
  </conditionalFormatting>
  <conditionalFormatting sqref="R16:T16">
    <cfRule type="cellIs" dxfId="243" priority="2" operator="equal">
      <formula>"50文字以内で入力してください。"</formula>
    </cfRule>
  </conditionalFormatting>
  <dataValidations count="12">
    <dataValidation type="list" allowBlank="1" showInputMessage="1" showErrorMessage="1" sqref="E36:N36">
      <formula1>"右の▼から選択してください,加入済,未加入,"</formula1>
    </dataValidation>
    <dataValidation type="list" allowBlank="1" showInputMessage="1" showErrorMessage="1" sqref="F25:G25">
      <formula1>"右の▼から選択してください,日,ヶ月,年,"</formula1>
    </dataValidation>
    <dataValidation type="list" allowBlank="1" showInputMessage="1" showErrorMessage="1" sqref="E24:G24">
      <formula1>"右の▼から選択してください,賞味期限,消費期限,使用期限,提供期限,その他,"</formula1>
    </dataValidation>
    <dataValidation type="list" allowBlank="1" showInputMessage="1" showErrorMessage="1" sqref="E32:N32">
      <formula1>"右の▼から選択してください,①60cmサイズ,②80cmサイズ,③100cmサイズ,④140cmサイズ,⑤160cmサイズ,⑥160～260cmサイズ,"</formula1>
    </dataValidation>
    <dataValidation type="list" allowBlank="1" showInputMessage="1" showErrorMessage="1" sqref="E31:N31">
      <formula1>"右の▼から選択してください,①～2kg未満,②2kg～5kg未満,③5kg～10kg未満,④10kg～20kg未満,⑤20kg～30kg未満,⑥30kg～50kg未満,"</formula1>
    </dataValidation>
    <dataValidation type="date" allowBlank="1" showInputMessage="1" showErrorMessage="1" error="2017/1/1以降の日付を入力してください。" sqref="J28:K29 M28:N29">
      <formula1>42736</formula1>
      <formula2>73050</formula2>
    </dataValidation>
    <dataValidation type="list" allowBlank="1" showInputMessage="1" showErrorMessage="1" sqref="E28:G29">
      <formula1>"右の▼から選択してください,①通年取扱い,②季節限定取扱い,"</formula1>
    </dataValidation>
    <dataValidation allowBlank="1" showInputMessage="1" error="2017/1/1以降の日付を入力してください。" sqref="O28"/>
    <dataValidation type="whole" allowBlank="1" showInputMessage="1" showErrorMessage="1" error="5日以降の数字を入力してください。" sqref="J27:K27">
      <formula1>4</formula1>
      <formula2>100</formula2>
    </dataValidation>
    <dataValidation type="list" allowBlank="1" showInputMessage="1" showErrorMessage="1" sqref="K19:K23">
      <formula1>"右の▼から選択してください,原産地,製造地,加工地,宿泊地,サービス提供地"</formula1>
    </dataValidation>
    <dataValidation type="list" allowBlank="1" showInputMessage="1" showErrorMessage="1" sqref="E30:N30">
      <formula1>"右の▼から選択してください,①通常便,②冷蔵便,③冷凍便"</formula1>
    </dataValidation>
    <dataValidation type="list" allowBlank="1" showInputMessage="1" showErrorMessage="1" error="プルダウンで選択してください" sqref="E16:N16">
      <formula1>"　対象　,　対象外　"</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35" min="1" max="15" man="1"/>
  </rowBreaks>
  <colBreaks count="1" manualBreakCount="1">
    <brk id="15"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tint="0.79998168889431442"/>
    <pageSetUpPr fitToPage="1"/>
  </sheetPr>
  <dimension ref="B1:T77"/>
  <sheetViews>
    <sheetView showZeros="0" zoomScale="80" zoomScaleNormal="80" workbookViewId="0">
      <pane xSplit="4" ySplit="4" topLeftCell="E5" activePane="bottomRight" state="frozen"/>
      <selection activeCell="A2" sqref="A2"/>
      <selection pane="topRight" activeCell="A2" sqref="A2"/>
      <selection pane="bottomLeft" activeCell="A2" sqref="A2"/>
      <selection pane="bottomRight" activeCell="A2" sqref="A2"/>
    </sheetView>
  </sheetViews>
  <sheetFormatPr defaultRowHeight="13.2" x14ac:dyDescent="0.2"/>
  <cols>
    <col min="1" max="1" width="1.6640625" style="106" customWidth="1"/>
    <col min="2" max="2" width="5.44140625" style="105" customWidth="1"/>
    <col min="3" max="3" width="5.44140625" style="106" customWidth="1"/>
    <col min="4" max="4" width="39.109375" style="106" customWidth="1"/>
    <col min="5" max="13" width="7.6640625" style="106" customWidth="1"/>
    <col min="14" max="14" width="12.109375" style="106" customWidth="1"/>
    <col min="15" max="15" width="69.109375" style="106" customWidth="1"/>
    <col min="16" max="16" width="5.33203125" style="106" customWidth="1"/>
    <col min="17" max="17" width="13.109375" style="106" customWidth="1"/>
    <col min="18" max="18" width="6" style="106" customWidth="1"/>
    <col min="19" max="16384" width="8.88671875" style="106"/>
  </cols>
  <sheetData>
    <row r="1" spans="2:20" ht="9" customHeight="1" x14ac:dyDescent="0.2">
      <c r="B1" s="147"/>
      <c r="C1" s="148"/>
      <c r="D1" s="148"/>
      <c r="E1" s="148"/>
      <c r="F1" s="148"/>
      <c r="G1" s="148"/>
      <c r="H1" s="148"/>
      <c r="I1" s="148"/>
      <c r="J1" s="148"/>
      <c r="K1" s="148"/>
      <c r="L1" s="148"/>
      <c r="M1" s="148"/>
      <c r="N1" s="148"/>
      <c r="O1" s="148"/>
      <c r="P1" s="148"/>
      <c r="Q1" s="148"/>
    </row>
    <row r="2" spans="2:20" ht="42" customHeight="1" x14ac:dyDescent="0.2">
      <c r="B2" s="354" t="s">
        <v>188</v>
      </c>
      <c r="C2" s="354"/>
      <c r="D2" s="354"/>
      <c r="E2" s="483" t="s">
        <v>229</v>
      </c>
      <c r="F2" s="483"/>
      <c r="G2" s="483"/>
      <c r="H2" s="483"/>
      <c r="I2" s="484">
        <f>お礼品登録シート1!$I$2</f>
        <v>0</v>
      </c>
      <c r="J2" s="484"/>
      <c r="K2" s="484"/>
      <c r="L2" s="484"/>
      <c r="M2" s="484"/>
      <c r="N2" s="202"/>
      <c r="O2" s="351"/>
      <c r="P2" s="352"/>
      <c r="Q2" s="352"/>
      <c r="R2" s="353"/>
      <c r="S2" s="353"/>
      <c r="T2" s="353"/>
    </row>
    <row r="3" spans="2:20" ht="42" customHeight="1" x14ac:dyDescent="0.2">
      <c r="B3" s="355"/>
      <c r="C3" s="355"/>
      <c r="D3" s="355"/>
      <c r="E3" s="481" t="s">
        <v>244</v>
      </c>
      <c r="F3" s="482"/>
      <c r="G3" s="482"/>
      <c r="H3" s="482"/>
      <c r="I3" s="482"/>
      <c r="J3" s="482"/>
      <c r="K3" s="482"/>
      <c r="L3" s="482"/>
      <c r="M3" s="482"/>
      <c r="N3" s="482"/>
      <c r="O3" s="482"/>
      <c r="P3" s="149"/>
      <c r="Q3" s="149"/>
      <c r="R3" s="203"/>
      <c r="S3" s="203"/>
      <c r="T3" s="203"/>
    </row>
    <row r="4" spans="2:20" ht="33" customHeight="1" x14ac:dyDescent="0.2">
      <c r="B4" s="334" t="s">
        <v>158</v>
      </c>
      <c r="C4" s="335"/>
      <c r="D4" s="335"/>
      <c r="E4" s="335" t="s">
        <v>160</v>
      </c>
      <c r="F4" s="335"/>
      <c r="G4" s="335"/>
      <c r="H4" s="335"/>
      <c r="I4" s="335"/>
      <c r="J4" s="335"/>
      <c r="K4" s="335"/>
      <c r="L4" s="335"/>
      <c r="M4" s="335"/>
      <c r="N4" s="335"/>
      <c r="O4" s="150" t="s">
        <v>162</v>
      </c>
      <c r="P4" s="336" t="s">
        <v>173</v>
      </c>
      <c r="Q4" s="337"/>
      <c r="R4" s="114"/>
      <c r="S4" s="203"/>
      <c r="T4" s="203"/>
    </row>
    <row r="5" spans="2:20" ht="24.9" customHeight="1" x14ac:dyDescent="0.2">
      <c r="B5" s="280" t="s">
        <v>163</v>
      </c>
      <c r="C5" s="110">
        <v>1</v>
      </c>
      <c r="D5" s="116" t="s">
        <v>251</v>
      </c>
      <c r="E5" s="521">
        <f>お礼品登録シート1!$E$5</f>
        <v>0</v>
      </c>
      <c r="F5" s="522"/>
      <c r="G5" s="522"/>
      <c r="H5" s="522"/>
      <c r="I5" s="522"/>
      <c r="J5" s="522"/>
      <c r="K5" s="522"/>
      <c r="L5" s="522"/>
      <c r="M5" s="522"/>
      <c r="N5" s="523"/>
      <c r="O5" s="117" t="s">
        <v>245</v>
      </c>
      <c r="P5" s="342" t="s">
        <v>165</v>
      </c>
      <c r="Q5" s="343"/>
      <c r="R5" s="332"/>
      <c r="S5" s="333"/>
      <c r="T5" s="333"/>
    </row>
    <row r="6" spans="2:20" ht="24.9" customHeight="1" x14ac:dyDescent="0.2">
      <c r="B6" s="280"/>
      <c r="C6" s="109">
        <v>2</v>
      </c>
      <c r="D6" s="112" t="s">
        <v>159</v>
      </c>
      <c r="E6" s="524">
        <f>お礼品登録シート1!$E$6</f>
        <v>0</v>
      </c>
      <c r="F6" s="525"/>
      <c r="G6" s="525"/>
      <c r="H6" s="525"/>
      <c r="I6" s="525"/>
      <c r="J6" s="525"/>
      <c r="K6" s="525"/>
      <c r="L6" s="525"/>
      <c r="M6" s="525"/>
      <c r="N6" s="526"/>
      <c r="O6" s="118"/>
      <c r="P6" s="330" t="s">
        <v>165</v>
      </c>
      <c r="Q6" s="331"/>
      <c r="R6" s="332"/>
      <c r="S6" s="333"/>
      <c r="T6" s="333"/>
    </row>
    <row r="7" spans="2:20" ht="24.9" customHeight="1" x14ac:dyDescent="0.2">
      <c r="B7" s="280"/>
      <c r="C7" s="109">
        <v>3</v>
      </c>
      <c r="D7" s="112" t="s">
        <v>175</v>
      </c>
      <c r="E7" s="524">
        <f>お礼品登録シート1!$E$7</f>
        <v>0</v>
      </c>
      <c r="F7" s="525"/>
      <c r="G7" s="525"/>
      <c r="H7" s="525"/>
      <c r="I7" s="525"/>
      <c r="J7" s="525"/>
      <c r="K7" s="525"/>
      <c r="L7" s="525"/>
      <c r="M7" s="525"/>
      <c r="N7" s="526"/>
      <c r="O7" s="118"/>
      <c r="P7" s="330" t="s">
        <v>165</v>
      </c>
      <c r="Q7" s="331"/>
      <c r="R7" s="332"/>
      <c r="S7" s="333"/>
      <c r="T7" s="333"/>
    </row>
    <row r="8" spans="2:20" ht="24.9" customHeight="1" thickBot="1" x14ac:dyDescent="0.25">
      <c r="B8" s="338"/>
      <c r="C8" s="111">
        <v>4</v>
      </c>
      <c r="D8" s="113" t="s">
        <v>55</v>
      </c>
      <c r="E8" s="518">
        <f>お礼品登録シート1!$E$8</f>
        <v>0</v>
      </c>
      <c r="F8" s="519"/>
      <c r="G8" s="519"/>
      <c r="H8" s="519"/>
      <c r="I8" s="519"/>
      <c r="J8" s="519"/>
      <c r="K8" s="519"/>
      <c r="L8" s="519"/>
      <c r="M8" s="519"/>
      <c r="N8" s="520"/>
      <c r="O8" s="119"/>
      <c r="P8" s="347" t="s">
        <v>165</v>
      </c>
      <c r="Q8" s="348"/>
      <c r="R8" s="332"/>
      <c r="S8" s="333"/>
      <c r="T8" s="333"/>
    </row>
    <row r="9" spans="2:20" ht="24.9" customHeight="1" thickTop="1" x14ac:dyDescent="0.2">
      <c r="B9" s="307" t="s">
        <v>161</v>
      </c>
      <c r="C9" s="127">
        <v>5</v>
      </c>
      <c r="D9" s="132" t="s">
        <v>43</v>
      </c>
      <c r="E9" s="309"/>
      <c r="F9" s="310"/>
      <c r="G9" s="310"/>
      <c r="H9" s="310"/>
      <c r="I9" s="310"/>
      <c r="J9" s="310"/>
      <c r="K9" s="310"/>
      <c r="L9" s="310"/>
      <c r="M9" s="310"/>
      <c r="N9" s="311"/>
      <c r="O9" s="324" t="s">
        <v>235</v>
      </c>
      <c r="P9" s="312" t="s">
        <v>165</v>
      </c>
      <c r="Q9" s="313"/>
      <c r="R9" s="204"/>
      <c r="S9" s="205"/>
      <c r="T9" s="205"/>
    </row>
    <row r="10" spans="2:20" ht="24.9" customHeight="1" x14ac:dyDescent="0.2">
      <c r="B10" s="280"/>
      <c r="C10" s="128">
        <v>6</v>
      </c>
      <c r="D10" s="133" t="s">
        <v>44</v>
      </c>
      <c r="E10" s="314"/>
      <c r="F10" s="315"/>
      <c r="G10" s="315"/>
      <c r="H10" s="315"/>
      <c r="I10" s="315"/>
      <c r="J10" s="315"/>
      <c r="K10" s="315"/>
      <c r="L10" s="315"/>
      <c r="M10" s="315"/>
      <c r="N10" s="316"/>
      <c r="O10" s="325"/>
      <c r="P10" s="317" t="s">
        <v>165</v>
      </c>
      <c r="Q10" s="318"/>
      <c r="R10" s="204"/>
      <c r="S10" s="205"/>
      <c r="T10" s="205"/>
    </row>
    <row r="11" spans="2:20" ht="24.9" customHeight="1" x14ac:dyDescent="0.2">
      <c r="B11" s="280"/>
      <c r="C11" s="128">
        <v>7</v>
      </c>
      <c r="D11" s="133" t="s">
        <v>45</v>
      </c>
      <c r="E11" s="314"/>
      <c r="F11" s="315"/>
      <c r="G11" s="315"/>
      <c r="H11" s="315"/>
      <c r="I11" s="315"/>
      <c r="J11" s="315"/>
      <c r="K11" s="315"/>
      <c r="L11" s="315"/>
      <c r="M11" s="315"/>
      <c r="N11" s="316"/>
      <c r="O11" s="325"/>
      <c r="P11" s="317" t="s">
        <v>165</v>
      </c>
      <c r="Q11" s="318"/>
      <c r="R11" s="204"/>
      <c r="S11" s="205"/>
      <c r="T11" s="205"/>
    </row>
    <row r="12" spans="2:20" ht="24.9" customHeight="1" thickBot="1" x14ac:dyDescent="0.25">
      <c r="B12" s="308"/>
      <c r="C12" s="129">
        <v>8</v>
      </c>
      <c r="D12" s="134" t="s">
        <v>46</v>
      </c>
      <c r="E12" s="319"/>
      <c r="F12" s="320"/>
      <c r="G12" s="320"/>
      <c r="H12" s="320"/>
      <c r="I12" s="320"/>
      <c r="J12" s="320"/>
      <c r="K12" s="320"/>
      <c r="L12" s="320"/>
      <c r="M12" s="320"/>
      <c r="N12" s="321"/>
      <c r="O12" s="326"/>
      <c r="P12" s="322" t="s">
        <v>165</v>
      </c>
      <c r="Q12" s="323"/>
      <c r="R12" s="115"/>
      <c r="S12" s="107"/>
      <c r="T12" s="107"/>
    </row>
    <row r="13" spans="2:20" ht="40.200000000000003" thickTop="1" x14ac:dyDescent="0.2">
      <c r="B13" s="279" t="s">
        <v>174</v>
      </c>
      <c r="C13" s="130">
        <v>9</v>
      </c>
      <c r="D13" s="137" t="s">
        <v>218</v>
      </c>
      <c r="E13" s="282"/>
      <c r="F13" s="283"/>
      <c r="G13" s="283"/>
      <c r="H13" s="283"/>
      <c r="I13" s="283"/>
      <c r="J13" s="283"/>
      <c r="K13" s="283"/>
      <c r="L13" s="283"/>
      <c r="M13" s="283"/>
      <c r="N13" s="284"/>
      <c r="O13" s="167" t="s">
        <v>240</v>
      </c>
      <c r="P13" s="124">
        <f>LEN(E13)</f>
        <v>0</v>
      </c>
      <c r="Q13" s="120" t="s">
        <v>166</v>
      </c>
      <c r="R13" s="217"/>
      <c r="S13" s="218"/>
      <c r="T13" s="218"/>
    </row>
    <row r="14" spans="2:20" ht="24.9" customHeight="1" x14ac:dyDescent="0.2">
      <c r="B14" s="280"/>
      <c r="C14" s="128">
        <v>10</v>
      </c>
      <c r="D14" s="209" t="s">
        <v>164</v>
      </c>
      <c r="E14" s="267"/>
      <c r="F14" s="268"/>
      <c r="G14" s="297"/>
      <c r="H14" s="297"/>
      <c r="I14" s="297"/>
      <c r="J14" s="297"/>
      <c r="K14" s="297"/>
      <c r="L14" s="297"/>
      <c r="M14" s="297"/>
      <c r="N14" s="298"/>
      <c r="O14" s="121"/>
      <c r="P14" s="125">
        <f>LEN(E14)</f>
        <v>0</v>
      </c>
      <c r="Q14" s="122" t="s">
        <v>167</v>
      </c>
      <c r="R14" s="217"/>
      <c r="S14" s="218"/>
      <c r="T14" s="218"/>
    </row>
    <row r="15" spans="2:20" ht="24.9" customHeight="1" x14ac:dyDescent="0.2">
      <c r="B15" s="280"/>
      <c r="C15" s="128">
        <v>11</v>
      </c>
      <c r="D15" s="209" t="s">
        <v>179</v>
      </c>
      <c r="E15" s="487" t="s">
        <v>187</v>
      </c>
      <c r="F15" s="488"/>
      <c r="G15" s="301"/>
      <c r="H15" s="301"/>
      <c r="I15" s="485" t="s">
        <v>177</v>
      </c>
      <c r="J15" s="485"/>
      <c r="K15" s="485"/>
      <c r="L15" s="485"/>
      <c r="M15" s="485"/>
      <c r="N15" s="486"/>
      <c r="O15" s="208" t="s">
        <v>184</v>
      </c>
      <c r="P15" s="264" t="s">
        <v>165</v>
      </c>
      <c r="Q15" s="265"/>
      <c r="R15" s="217"/>
      <c r="S15" s="218"/>
      <c r="T15" s="218"/>
    </row>
    <row r="16" spans="2:20" ht="24.9" customHeight="1" x14ac:dyDescent="0.2">
      <c r="B16" s="280"/>
      <c r="C16" s="128">
        <v>12</v>
      </c>
      <c r="D16" s="209" t="s">
        <v>256</v>
      </c>
      <c r="E16" s="304"/>
      <c r="F16" s="305"/>
      <c r="G16" s="305"/>
      <c r="H16" s="305"/>
      <c r="I16" s="305"/>
      <c r="J16" s="305"/>
      <c r="K16" s="305"/>
      <c r="L16" s="305"/>
      <c r="M16" s="305"/>
      <c r="N16" s="306"/>
      <c r="O16" s="208" t="s">
        <v>259</v>
      </c>
      <c r="P16" s="264" t="s">
        <v>165</v>
      </c>
      <c r="Q16" s="265"/>
      <c r="R16" s="217"/>
      <c r="S16" s="218"/>
      <c r="T16" s="218"/>
    </row>
    <row r="17" spans="2:20" ht="60.75" customHeight="1" x14ac:dyDescent="0.2">
      <c r="B17" s="280"/>
      <c r="C17" s="128">
        <v>13</v>
      </c>
      <c r="D17" s="209" t="s">
        <v>219</v>
      </c>
      <c r="E17" s="267"/>
      <c r="F17" s="268"/>
      <c r="G17" s="302"/>
      <c r="H17" s="302"/>
      <c r="I17" s="302"/>
      <c r="J17" s="302"/>
      <c r="K17" s="302"/>
      <c r="L17" s="302"/>
      <c r="M17" s="302"/>
      <c r="N17" s="303"/>
      <c r="O17" s="121" t="s">
        <v>236</v>
      </c>
      <c r="P17" s="125">
        <f>LEN(E17)</f>
        <v>0</v>
      </c>
      <c r="Q17" s="122" t="s">
        <v>166</v>
      </c>
      <c r="R17" s="217"/>
      <c r="S17" s="218"/>
      <c r="T17" s="218"/>
    </row>
    <row r="18" spans="2:20" ht="130.65" customHeight="1" x14ac:dyDescent="0.2">
      <c r="B18" s="280"/>
      <c r="C18" s="128">
        <v>14</v>
      </c>
      <c r="D18" s="209" t="s">
        <v>220</v>
      </c>
      <c r="E18" s="267"/>
      <c r="F18" s="268"/>
      <c r="G18" s="268"/>
      <c r="H18" s="268"/>
      <c r="I18" s="268"/>
      <c r="J18" s="268"/>
      <c r="K18" s="268"/>
      <c r="L18" s="268"/>
      <c r="M18" s="268"/>
      <c r="N18" s="269"/>
      <c r="O18" s="168" t="s">
        <v>242</v>
      </c>
      <c r="P18" s="125">
        <f>LEN(E18)</f>
        <v>0</v>
      </c>
      <c r="Q18" s="122" t="s">
        <v>168</v>
      </c>
      <c r="R18" s="217"/>
      <c r="S18" s="218"/>
      <c r="T18" s="218"/>
    </row>
    <row r="19" spans="2:20" ht="30" customHeight="1" x14ac:dyDescent="0.2">
      <c r="B19" s="280"/>
      <c r="C19" s="221">
        <v>15</v>
      </c>
      <c r="D19" s="243" t="s">
        <v>176</v>
      </c>
      <c r="E19" s="267"/>
      <c r="F19" s="268"/>
      <c r="G19" s="268"/>
      <c r="H19" s="268"/>
      <c r="I19" s="268"/>
      <c r="J19" s="489"/>
      <c r="K19" s="229" t="s">
        <v>190</v>
      </c>
      <c r="L19" s="230"/>
      <c r="M19" s="490"/>
      <c r="N19" s="491"/>
      <c r="O19" s="246" t="s">
        <v>237</v>
      </c>
      <c r="P19" s="275" t="s">
        <v>165</v>
      </c>
      <c r="Q19" s="276"/>
      <c r="R19" s="206"/>
      <c r="S19" s="207"/>
      <c r="T19" s="207"/>
    </row>
    <row r="20" spans="2:20" ht="30" customHeight="1" x14ac:dyDescent="0.2">
      <c r="B20" s="280"/>
      <c r="C20" s="222"/>
      <c r="D20" s="244"/>
      <c r="E20" s="267"/>
      <c r="F20" s="268"/>
      <c r="G20" s="268"/>
      <c r="H20" s="268"/>
      <c r="I20" s="268"/>
      <c r="J20" s="489"/>
      <c r="K20" s="229" t="s">
        <v>190</v>
      </c>
      <c r="L20" s="230"/>
      <c r="M20" s="490"/>
      <c r="N20" s="491"/>
      <c r="O20" s="247"/>
      <c r="P20" s="293"/>
      <c r="Q20" s="294"/>
      <c r="R20" s="206"/>
      <c r="S20" s="207"/>
      <c r="T20" s="207"/>
    </row>
    <row r="21" spans="2:20" ht="30" customHeight="1" x14ac:dyDescent="0.2">
      <c r="B21" s="280"/>
      <c r="C21" s="222"/>
      <c r="D21" s="244"/>
      <c r="E21" s="267"/>
      <c r="F21" s="268"/>
      <c r="G21" s="268"/>
      <c r="H21" s="268"/>
      <c r="I21" s="268"/>
      <c r="J21" s="489"/>
      <c r="K21" s="229" t="s">
        <v>190</v>
      </c>
      <c r="L21" s="230"/>
      <c r="M21" s="490"/>
      <c r="N21" s="491"/>
      <c r="O21" s="247"/>
      <c r="P21" s="293"/>
      <c r="Q21" s="294"/>
      <c r="R21" s="206"/>
      <c r="S21" s="207"/>
      <c r="T21" s="207"/>
    </row>
    <row r="22" spans="2:20" ht="30" customHeight="1" x14ac:dyDescent="0.2">
      <c r="B22" s="280"/>
      <c r="C22" s="222"/>
      <c r="D22" s="244"/>
      <c r="E22" s="267"/>
      <c r="F22" s="268"/>
      <c r="G22" s="268"/>
      <c r="H22" s="268"/>
      <c r="I22" s="268"/>
      <c r="J22" s="489"/>
      <c r="K22" s="229" t="s">
        <v>190</v>
      </c>
      <c r="L22" s="230"/>
      <c r="M22" s="490"/>
      <c r="N22" s="491"/>
      <c r="O22" s="247"/>
      <c r="P22" s="293"/>
      <c r="Q22" s="294"/>
      <c r="R22" s="206"/>
      <c r="S22" s="207"/>
      <c r="T22" s="207"/>
    </row>
    <row r="23" spans="2:20" ht="30" customHeight="1" x14ac:dyDescent="0.2">
      <c r="B23" s="280"/>
      <c r="C23" s="223"/>
      <c r="D23" s="245"/>
      <c r="E23" s="267"/>
      <c r="F23" s="268"/>
      <c r="G23" s="268"/>
      <c r="H23" s="268"/>
      <c r="I23" s="268"/>
      <c r="J23" s="489"/>
      <c r="K23" s="229" t="s">
        <v>190</v>
      </c>
      <c r="L23" s="230"/>
      <c r="M23" s="490"/>
      <c r="N23" s="491"/>
      <c r="O23" s="248"/>
      <c r="P23" s="277"/>
      <c r="Q23" s="278"/>
      <c r="R23" s="217"/>
      <c r="S23" s="218"/>
      <c r="T23" s="218"/>
    </row>
    <row r="24" spans="2:20" ht="24.9" customHeight="1" x14ac:dyDescent="0.2">
      <c r="B24" s="280"/>
      <c r="C24" s="128">
        <v>16</v>
      </c>
      <c r="D24" s="235" t="s">
        <v>169</v>
      </c>
      <c r="E24" s="493" t="s">
        <v>190</v>
      </c>
      <c r="F24" s="494"/>
      <c r="G24" s="494"/>
      <c r="H24" s="297"/>
      <c r="I24" s="297"/>
      <c r="J24" s="297"/>
      <c r="K24" s="297"/>
      <c r="L24" s="297"/>
      <c r="M24" s="297"/>
      <c r="N24" s="298"/>
      <c r="O24" s="246" t="s">
        <v>214</v>
      </c>
      <c r="P24" s="275" t="s">
        <v>165</v>
      </c>
      <c r="Q24" s="276"/>
      <c r="R24" s="217"/>
      <c r="S24" s="218"/>
      <c r="T24" s="218"/>
    </row>
    <row r="25" spans="2:20" ht="24.9" customHeight="1" x14ac:dyDescent="0.2">
      <c r="B25" s="280"/>
      <c r="C25" s="128">
        <v>17</v>
      </c>
      <c r="D25" s="236"/>
      <c r="E25" s="180"/>
      <c r="F25" s="492" t="s">
        <v>208</v>
      </c>
      <c r="G25" s="492"/>
      <c r="H25" s="302"/>
      <c r="I25" s="302"/>
      <c r="J25" s="302"/>
      <c r="K25" s="302"/>
      <c r="L25" s="302"/>
      <c r="M25" s="302"/>
      <c r="N25" s="303"/>
      <c r="O25" s="248"/>
      <c r="P25" s="277"/>
      <c r="Q25" s="278"/>
      <c r="R25" s="217"/>
      <c r="S25" s="218"/>
      <c r="T25" s="218"/>
    </row>
    <row r="26" spans="2:20" ht="55.35" customHeight="1" x14ac:dyDescent="0.2">
      <c r="B26" s="280"/>
      <c r="C26" s="128">
        <v>18</v>
      </c>
      <c r="D26" s="209" t="s">
        <v>171</v>
      </c>
      <c r="E26" s="267"/>
      <c r="F26" s="268"/>
      <c r="G26" s="268"/>
      <c r="H26" s="268"/>
      <c r="I26" s="268"/>
      <c r="J26" s="268"/>
      <c r="K26" s="268"/>
      <c r="L26" s="268"/>
      <c r="M26" s="268"/>
      <c r="N26" s="269"/>
      <c r="O26" s="121" t="s">
        <v>183</v>
      </c>
      <c r="P26" s="285" t="s">
        <v>165</v>
      </c>
      <c r="Q26" s="286"/>
      <c r="R26" s="217"/>
      <c r="S26" s="218"/>
      <c r="T26" s="218"/>
    </row>
    <row r="27" spans="2:20" ht="44.4" customHeight="1" x14ac:dyDescent="0.2">
      <c r="B27" s="280"/>
      <c r="C27" s="128">
        <v>19</v>
      </c>
      <c r="D27" s="209" t="s">
        <v>191</v>
      </c>
      <c r="E27" s="497" t="s">
        <v>200</v>
      </c>
      <c r="F27" s="498"/>
      <c r="G27" s="498"/>
      <c r="H27" s="498"/>
      <c r="I27" s="498"/>
      <c r="J27" s="499"/>
      <c r="K27" s="499"/>
      <c r="L27" s="500" t="s">
        <v>192</v>
      </c>
      <c r="M27" s="500"/>
      <c r="N27" s="501"/>
      <c r="O27" s="166" t="s">
        <v>215</v>
      </c>
      <c r="P27" s="251" t="s">
        <v>165</v>
      </c>
      <c r="Q27" s="252"/>
      <c r="R27" s="206"/>
      <c r="S27" s="207"/>
      <c r="T27" s="207"/>
    </row>
    <row r="28" spans="2:20" ht="24.9" customHeight="1" x14ac:dyDescent="0.2">
      <c r="B28" s="280"/>
      <c r="C28" s="128">
        <v>20</v>
      </c>
      <c r="D28" s="210" t="s">
        <v>5</v>
      </c>
      <c r="E28" s="512" t="s">
        <v>190</v>
      </c>
      <c r="F28" s="513"/>
      <c r="G28" s="514"/>
      <c r="H28" s="517" t="s">
        <v>186</v>
      </c>
      <c r="I28" s="517"/>
      <c r="J28" s="495"/>
      <c r="K28" s="495"/>
      <c r="L28" s="211" t="s">
        <v>8</v>
      </c>
      <c r="M28" s="495"/>
      <c r="N28" s="496"/>
      <c r="O28" s="295" t="s">
        <v>250</v>
      </c>
      <c r="P28" s="251" t="s">
        <v>165</v>
      </c>
      <c r="Q28" s="252"/>
      <c r="R28" s="108"/>
      <c r="S28" s="107"/>
      <c r="T28" s="107"/>
    </row>
    <row r="29" spans="2:20" ht="24.9" customHeight="1" x14ac:dyDescent="0.2">
      <c r="B29" s="280"/>
      <c r="C29" s="128">
        <v>21</v>
      </c>
      <c r="D29" s="210" t="s">
        <v>21</v>
      </c>
      <c r="E29" s="515"/>
      <c r="F29" s="492"/>
      <c r="G29" s="516"/>
      <c r="H29" s="517" t="s">
        <v>185</v>
      </c>
      <c r="I29" s="517"/>
      <c r="J29" s="495"/>
      <c r="K29" s="495"/>
      <c r="L29" s="211" t="s">
        <v>8</v>
      </c>
      <c r="M29" s="495"/>
      <c r="N29" s="496"/>
      <c r="O29" s="296"/>
      <c r="P29" s="251" t="s">
        <v>165</v>
      </c>
      <c r="Q29" s="252"/>
      <c r="R29" s="253"/>
      <c r="S29" s="254"/>
      <c r="T29" s="254"/>
    </row>
    <row r="30" spans="2:20" ht="24.9" customHeight="1" x14ac:dyDescent="0.2">
      <c r="B30" s="280"/>
      <c r="C30" s="128">
        <v>22</v>
      </c>
      <c r="D30" s="210" t="s">
        <v>20</v>
      </c>
      <c r="E30" s="509" t="s">
        <v>190</v>
      </c>
      <c r="F30" s="510"/>
      <c r="G30" s="510"/>
      <c r="H30" s="510"/>
      <c r="I30" s="510"/>
      <c r="J30" s="510"/>
      <c r="K30" s="510"/>
      <c r="L30" s="510"/>
      <c r="M30" s="510"/>
      <c r="N30" s="511"/>
      <c r="O30" s="121"/>
      <c r="P30" s="258" t="s">
        <v>165</v>
      </c>
      <c r="Q30" s="259"/>
      <c r="R30" s="108"/>
      <c r="S30" s="107"/>
      <c r="T30" s="107"/>
    </row>
    <row r="31" spans="2:20" ht="33" customHeight="1" x14ac:dyDescent="0.2">
      <c r="B31" s="280"/>
      <c r="C31" s="128">
        <v>23</v>
      </c>
      <c r="D31" s="210" t="s">
        <v>180</v>
      </c>
      <c r="E31" s="509" t="s">
        <v>190</v>
      </c>
      <c r="F31" s="510"/>
      <c r="G31" s="510"/>
      <c r="H31" s="510"/>
      <c r="I31" s="510"/>
      <c r="J31" s="510"/>
      <c r="K31" s="510"/>
      <c r="L31" s="510"/>
      <c r="M31" s="510"/>
      <c r="N31" s="511"/>
      <c r="O31" s="121" t="s">
        <v>238</v>
      </c>
      <c r="P31" s="258" t="s">
        <v>165</v>
      </c>
      <c r="Q31" s="259"/>
      <c r="R31" s="108"/>
      <c r="S31" s="107"/>
      <c r="T31" s="107"/>
    </row>
    <row r="32" spans="2:20" ht="33" customHeight="1" x14ac:dyDescent="0.2">
      <c r="B32" s="280"/>
      <c r="C32" s="128">
        <v>24</v>
      </c>
      <c r="D32" s="210" t="s">
        <v>181</v>
      </c>
      <c r="E32" s="509" t="s">
        <v>190</v>
      </c>
      <c r="F32" s="510"/>
      <c r="G32" s="510"/>
      <c r="H32" s="510"/>
      <c r="I32" s="510"/>
      <c r="J32" s="510"/>
      <c r="K32" s="510"/>
      <c r="L32" s="510"/>
      <c r="M32" s="510"/>
      <c r="N32" s="511"/>
      <c r="O32" s="121" t="s">
        <v>239</v>
      </c>
      <c r="P32" s="258" t="s">
        <v>165</v>
      </c>
      <c r="Q32" s="259"/>
      <c r="R32" s="108"/>
      <c r="S32" s="107"/>
      <c r="T32" s="107"/>
    </row>
    <row r="33" spans="2:20" ht="48.9" customHeight="1" x14ac:dyDescent="0.2">
      <c r="B33" s="280"/>
      <c r="C33" s="128">
        <v>25</v>
      </c>
      <c r="D33" s="138" t="s">
        <v>199</v>
      </c>
      <c r="E33" s="505" t="s">
        <v>178</v>
      </c>
      <c r="F33" s="506"/>
      <c r="G33" s="506"/>
      <c r="H33" s="182"/>
      <c r="I33" s="183" t="s">
        <v>3</v>
      </c>
      <c r="J33" s="507" t="s">
        <v>182</v>
      </c>
      <c r="K33" s="508"/>
      <c r="L33" s="508"/>
      <c r="M33" s="182"/>
      <c r="N33" s="212" t="s">
        <v>3</v>
      </c>
      <c r="O33" s="121" t="s">
        <v>189</v>
      </c>
      <c r="P33" s="264" t="s">
        <v>165</v>
      </c>
      <c r="Q33" s="265"/>
      <c r="R33" s="217"/>
      <c r="S33" s="218"/>
      <c r="T33" s="218"/>
    </row>
    <row r="34" spans="2:20" ht="124.35" customHeight="1" x14ac:dyDescent="0.2">
      <c r="B34" s="280"/>
      <c r="C34" s="128">
        <v>26</v>
      </c>
      <c r="D34" s="209" t="s">
        <v>172</v>
      </c>
      <c r="E34" s="267"/>
      <c r="F34" s="268"/>
      <c r="G34" s="268"/>
      <c r="H34" s="268"/>
      <c r="I34" s="268"/>
      <c r="J34" s="268"/>
      <c r="K34" s="268"/>
      <c r="L34" s="268"/>
      <c r="M34" s="268"/>
      <c r="N34" s="269"/>
      <c r="O34" s="121"/>
      <c r="P34" s="264" t="s">
        <v>165</v>
      </c>
      <c r="Q34" s="265"/>
      <c r="R34" s="108"/>
      <c r="S34" s="107"/>
      <c r="T34" s="107"/>
    </row>
    <row r="35" spans="2:20" ht="120" customHeight="1" x14ac:dyDescent="0.2">
      <c r="B35" s="280"/>
      <c r="C35" s="128">
        <v>27</v>
      </c>
      <c r="D35" s="209" t="s">
        <v>170</v>
      </c>
      <c r="E35" s="267"/>
      <c r="F35" s="268"/>
      <c r="G35" s="268"/>
      <c r="H35" s="268"/>
      <c r="I35" s="268"/>
      <c r="J35" s="268"/>
      <c r="K35" s="268"/>
      <c r="L35" s="268"/>
      <c r="M35" s="268"/>
      <c r="N35" s="269"/>
      <c r="O35" s="168" t="s">
        <v>206</v>
      </c>
      <c r="P35" s="125">
        <f>LEN(E35)</f>
        <v>0</v>
      </c>
      <c r="Q35" s="122" t="s">
        <v>168</v>
      </c>
      <c r="R35" s="108"/>
      <c r="S35" s="107"/>
      <c r="T35" s="107"/>
    </row>
    <row r="36" spans="2:20" ht="24.9" customHeight="1" thickBot="1" x14ac:dyDescent="0.25">
      <c r="B36" s="281"/>
      <c r="C36" s="131">
        <v>28</v>
      </c>
      <c r="D36" s="139" t="s">
        <v>42</v>
      </c>
      <c r="E36" s="502" t="s">
        <v>190</v>
      </c>
      <c r="F36" s="503"/>
      <c r="G36" s="503"/>
      <c r="H36" s="503"/>
      <c r="I36" s="503"/>
      <c r="J36" s="503"/>
      <c r="K36" s="503"/>
      <c r="L36" s="503"/>
      <c r="M36" s="503"/>
      <c r="N36" s="504"/>
      <c r="O36" s="123"/>
      <c r="P36" s="273" t="s">
        <v>165</v>
      </c>
      <c r="Q36" s="274"/>
      <c r="R36" s="108"/>
      <c r="S36" s="107"/>
      <c r="T36" s="107"/>
    </row>
    <row r="37" spans="2:20" ht="27.75" customHeight="1" x14ac:dyDescent="0.2"/>
    <row r="38" spans="2:20" ht="27.75" customHeight="1" x14ac:dyDescent="0.2"/>
    <row r="39" spans="2:20" ht="27.75" customHeight="1" x14ac:dyDescent="0.2"/>
    <row r="40" spans="2:20" ht="27.75" customHeight="1" x14ac:dyDescent="0.2"/>
    <row r="41" spans="2:20" ht="27.75" customHeight="1" x14ac:dyDescent="0.2"/>
    <row r="42" spans="2:20" ht="27.75" customHeight="1" x14ac:dyDescent="0.2"/>
    <row r="43" spans="2:20" ht="27.75" customHeight="1" x14ac:dyDescent="0.2"/>
    <row r="44" spans="2:20" ht="27.75" customHeight="1" x14ac:dyDescent="0.2"/>
    <row r="45" spans="2:20" ht="27.75" customHeight="1" x14ac:dyDescent="0.2"/>
    <row r="46" spans="2:20" ht="27.75" customHeight="1" x14ac:dyDescent="0.2"/>
    <row r="47" spans="2:20" ht="27.75" customHeight="1" x14ac:dyDescent="0.2"/>
    <row r="48" spans="2:20" s="105" customFormat="1" ht="27.75" customHeight="1" x14ac:dyDescent="0.2">
      <c r="C48" s="106"/>
      <c r="D48" s="106"/>
      <c r="E48" s="106"/>
      <c r="F48" s="106"/>
      <c r="G48" s="106"/>
      <c r="H48" s="106"/>
      <c r="I48" s="106"/>
      <c r="J48" s="106"/>
      <c r="K48" s="106"/>
      <c r="L48" s="106"/>
      <c r="M48" s="106"/>
      <c r="N48" s="106"/>
      <c r="O48" s="106"/>
      <c r="P48" s="106"/>
      <c r="Q48" s="106"/>
    </row>
    <row r="49" spans="3:17" s="105" customFormat="1" ht="27.75" customHeight="1" x14ac:dyDescent="0.2">
      <c r="C49" s="106"/>
      <c r="D49" s="106"/>
      <c r="E49" s="106"/>
      <c r="F49" s="106"/>
      <c r="G49" s="106"/>
      <c r="H49" s="106"/>
      <c r="I49" s="106"/>
      <c r="J49" s="106"/>
      <c r="K49" s="106"/>
      <c r="L49" s="106"/>
      <c r="M49" s="106"/>
      <c r="N49" s="106"/>
      <c r="O49" s="106"/>
      <c r="P49" s="106"/>
      <c r="Q49" s="106"/>
    </row>
    <row r="50" spans="3:17" s="105" customFormat="1" ht="27.75" customHeight="1" x14ac:dyDescent="0.2">
      <c r="C50" s="106"/>
      <c r="D50" s="106"/>
      <c r="E50" s="106"/>
      <c r="F50" s="106"/>
      <c r="G50" s="106"/>
      <c r="H50" s="106"/>
      <c r="I50" s="106"/>
      <c r="J50" s="106"/>
      <c r="K50" s="106"/>
      <c r="L50" s="106"/>
      <c r="M50" s="106"/>
      <c r="N50" s="106"/>
      <c r="O50" s="106"/>
      <c r="P50" s="106"/>
      <c r="Q50" s="106"/>
    </row>
    <row r="51" spans="3:17" s="105" customFormat="1" ht="27.75" customHeight="1" x14ac:dyDescent="0.2">
      <c r="C51" s="106"/>
      <c r="D51" s="106"/>
      <c r="E51" s="106"/>
      <c r="F51" s="106"/>
      <c r="G51" s="106"/>
      <c r="H51" s="106"/>
      <c r="I51" s="106"/>
      <c r="J51" s="106"/>
      <c r="K51" s="106"/>
      <c r="L51" s="106"/>
      <c r="M51" s="106"/>
      <c r="N51" s="106"/>
      <c r="O51" s="106"/>
      <c r="P51" s="106"/>
      <c r="Q51" s="106"/>
    </row>
    <row r="52" spans="3:17" s="105" customFormat="1" ht="27.75" customHeight="1" x14ac:dyDescent="0.2">
      <c r="C52" s="106"/>
      <c r="D52" s="106"/>
      <c r="E52" s="106"/>
      <c r="F52" s="106"/>
      <c r="G52" s="106"/>
      <c r="H52" s="106"/>
      <c r="I52" s="106"/>
      <c r="J52" s="106"/>
      <c r="K52" s="106"/>
      <c r="L52" s="106"/>
      <c r="M52" s="106"/>
      <c r="N52" s="106"/>
      <c r="O52" s="106"/>
      <c r="P52" s="106"/>
      <c r="Q52" s="106"/>
    </row>
    <row r="53" spans="3:17" s="105" customFormat="1" ht="27.75" customHeight="1" x14ac:dyDescent="0.2">
      <c r="C53" s="106"/>
      <c r="D53" s="106"/>
      <c r="E53" s="106"/>
      <c r="F53" s="106"/>
      <c r="G53" s="106"/>
      <c r="H53" s="106"/>
      <c r="I53" s="106"/>
      <c r="J53" s="106"/>
      <c r="K53" s="106"/>
      <c r="L53" s="106"/>
      <c r="M53" s="106"/>
      <c r="N53" s="106"/>
      <c r="O53" s="106"/>
      <c r="P53" s="106"/>
      <c r="Q53" s="106"/>
    </row>
    <row r="54" spans="3:17" s="105" customFormat="1" ht="27.75" customHeight="1" x14ac:dyDescent="0.2">
      <c r="C54" s="106"/>
      <c r="D54" s="106"/>
      <c r="E54" s="106"/>
      <c r="F54" s="106"/>
      <c r="G54" s="106"/>
      <c r="H54" s="106"/>
      <c r="I54" s="106"/>
      <c r="J54" s="106"/>
      <c r="K54" s="106"/>
      <c r="L54" s="106"/>
      <c r="M54" s="106"/>
      <c r="N54" s="106"/>
      <c r="O54" s="106"/>
      <c r="P54" s="106"/>
      <c r="Q54" s="106"/>
    </row>
    <row r="55" spans="3:17" s="105" customFormat="1" ht="27.75" customHeight="1" x14ac:dyDescent="0.2">
      <c r="C55" s="106"/>
      <c r="D55" s="106"/>
      <c r="E55" s="106"/>
      <c r="F55" s="106"/>
      <c r="G55" s="106"/>
      <c r="H55" s="106"/>
      <c r="I55" s="106"/>
      <c r="J55" s="106"/>
      <c r="K55" s="106"/>
      <c r="L55" s="106"/>
      <c r="M55" s="106"/>
      <c r="N55" s="106"/>
      <c r="O55" s="106"/>
      <c r="P55" s="106"/>
      <c r="Q55" s="106"/>
    </row>
    <row r="56" spans="3:17" s="105" customFormat="1" ht="27.75" customHeight="1" x14ac:dyDescent="0.2">
      <c r="C56" s="106"/>
      <c r="D56" s="106"/>
      <c r="E56" s="106"/>
      <c r="F56" s="106"/>
      <c r="G56" s="106"/>
      <c r="H56" s="106"/>
      <c r="I56" s="106"/>
      <c r="J56" s="106"/>
      <c r="K56" s="106"/>
      <c r="L56" s="106"/>
      <c r="M56" s="106"/>
      <c r="N56" s="106"/>
      <c r="O56" s="106"/>
      <c r="P56" s="106"/>
      <c r="Q56" s="106"/>
    </row>
    <row r="57" spans="3:17" s="105" customFormat="1" ht="27.75" customHeight="1" x14ac:dyDescent="0.2">
      <c r="C57" s="106"/>
      <c r="D57" s="106"/>
      <c r="E57" s="106"/>
      <c r="F57" s="106"/>
      <c r="G57" s="106"/>
      <c r="H57" s="106"/>
      <c r="I57" s="106"/>
      <c r="J57" s="106"/>
      <c r="K57" s="106"/>
      <c r="L57" s="106"/>
      <c r="M57" s="106"/>
      <c r="N57" s="106"/>
      <c r="O57" s="106"/>
      <c r="P57" s="106"/>
      <c r="Q57" s="106"/>
    </row>
    <row r="58" spans="3:17" s="105" customFormat="1" ht="27.75" customHeight="1" x14ac:dyDescent="0.2">
      <c r="C58" s="106"/>
      <c r="D58" s="106"/>
      <c r="E58" s="106"/>
      <c r="F58" s="106"/>
      <c r="G58" s="106"/>
      <c r="H58" s="106"/>
      <c r="I58" s="106"/>
      <c r="J58" s="106"/>
      <c r="K58" s="106"/>
      <c r="L58" s="106"/>
      <c r="M58" s="106"/>
      <c r="N58" s="106"/>
      <c r="O58" s="106"/>
      <c r="P58" s="106"/>
      <c r="Q58" s="106"/>
    </row>
    <row r="59" spans="3:17" s="105" customFormat="1" ht="27.75" customHeight="1" x14ac:dyDescent="0.2">
      <c r="C59" s="106"/>
      <c r="D59" s="106"/>
      <c r="E59" s="106"/>
      <c r="F59" s="106"/>
      <c r="G59" s="106"/>
      <c r="H59" s="106"/>
      <c r="I59" s="106"/>
      <c r="J59" s="106"/>
      <c r="K59" s="106"/>
      <c r="L59" s="106"/>
      <c r="M59" s="106"/>
      <c r="N59" s="106"/>
      <c r="O59" s="106"/>
      <c r="P59" s="106"/>
      <c r="Q59" s="106"/>
    </row>
    <row r="60" spans="3:17" s="105" customFormat="1" ht="27.75" customHeight="1" x14ac:dyDescent="0.2">
      <c r="C60" s="106"/>
      <c r="D60" s="106"/>
      <c r="E60" s="106"/>
      <c r="F60" s="106"/>
      <c r="G60" s="106"/>
      <c r="H60" s="106"/>
      <c r="I60" s="106"/>
      <c r="J60" s="106"/>
      <c r="K60" s="106"/>
      <c r="L60" s="106"/>
      <c r="M60" s="106"/>
      <c r="N60" s="106"/>
      <c r="O60" s="106"/>
      <c r="P60" s="106"/>
      <c r="Q60" s="106"/>
    </row>
    <row r="61" spans="3:17" s="105" customFormat="1" ht="27.75" customHeight="1" x14ac:dyDescent="0.2">
      <c r="C61" s="106"/>
      <c r="D61" s="106"/>
      <c r="E61" s="106"/>
      <c r="F61" s="106"/>
      <c r="G61" s="106"/>
      <c r="H61" s="106"/>
      <c r="I61" s="106"/>
      <c r="J61" s="106"/>
      <c r="K61" s="106"/>
      <c r="L61" s="106"/>
      <c r="M61" s="106"/>
      <c r="N61" s="106"/>
      <c r="O61" s="106"/>
      <c r="P61" s="106"/>
      <c r="Q61" s="106"/>
    </row>
    <row r="62" spans="3:17" s="105" customFormat="1" ht="27.75" customHeight="1" x14ac:dyDescent="0.2">
      <c r="C62" s="106"/>
      <c r="D62" s="106"/>
      <c r="E62" s="106"/>
      <c r="F62" s="106"/>
      <c r="G62" s="106"/>
      <c r="H62" s="106"/>
      <c r="I62" s="106"/>
      <c r="J62" s="106"/>
      <c r="K62" s="106"/>
      <c r="L62" s="106"/>
      <c r="M62" s="106"/>
      <c r="N62" s="106"/>
      <c r="O62" s="106"/>
      <c r="P62" s="106"/>
      <c r="Q62" s="106"/>
    </row>
    <row r="63" spans="3:17" s="105" customFormat="1" ht="27.75" customHeight="1" x14ac:dyDescent="0.2">
      <c r="C63" s="106"/>
      <c r="D63" s="106"/>
      <c r="E63" s="106"/>
      <c r="F63" s="106"/>
      <c r="G63" s="106"/>
      <c r="H63" s="106"/>
      <c r="I63" s="106"/>
      <c r="J63" s="106"/>
      <c r="K63" s="106"/>
      <c r="L63" s="106"/>
      <c r="M63" s="106"/>
      <c r="N63" s="106"/>
      <c r="O63" s="106"/>
      <c r="P63" s="106"/>
      <c r="Q63" s="106"/>
    </row>
    <row r="64" spans="3:17" s="105" customFormat="1" ht="27.75" customHeight="1" x14ac:dyDescent="0.2">
      <c r="C64" s="106"/>
      <c r="D64" s="106"/>
      <c r="E64" s="106"/>
      <c r="F64" s="106"/>
      <c r="G64" s="106"/>
      <c r="H64" s="106"/>
      <c r="I64" s="106"/>
      <c r="J64" s="106"/>
      <c r="K64" s="106"/>
      <c r="L64" s="106"/>
      <c r="M64" s="106"/>
      <c r="N64" s="106"/>
      <c r="O64" s="106"/>
      <c r="P64" s="106"/>
      <c r="Q64" s="106"/>
    </row>
    <row r="65" spans="3:17" s="105" customFormat="1" ht="27.75" customHeight="1" x14ac:dyDescent="0.2">
      <c r="C65" s="106"/>
      <c r="D65" s="106"/>
      <c r="E65" s="106"/>
      <c r="F65" s="106"/>
      <c r="G65" s="106"/>
      <c r="H65" s="106"/>
      <c r="I65" s="106"/>
      <c r="J65" s="106"/>
      <c r="K65" s="106"/>
      <c r="L65" s="106"/>
      <c r="M65" s="106"/>
      <c r="N65" s="106"/>
      <c r="O65" s="106"/>
      <c r="P65" s="106"/>
      <c r="Q65" s="106"/>
    </row>
    <row r="66" spans="3:17" s="105" customFormat="1" ht="27.75" customHeight="1" x14ac:dyDescent="0.2">
      <c r="C66" s="106"/>
      <c r="D66" s="106"/>
      <c r="E66" s="106"/>
      <c r="F66" s="106"/>
      <c r="G66" s="106"/>
      <c r="H66" s="106"/>
      <c r="I66" s="106"/>
      <c r="J66" s="106"/>
      <c r="K66" s="106"/>
      <c r="L66" s="106"/>
      <c r="M66" s="106"/>
      <c r="N66" s="106"/>
      <c r="O66" s="106"/>
      <c r="P66" s="106"/>
      <c r="Q66" s="106"/>
    </row>
    <row r="67" spans="3:17" s="105" customFormat="1" ht="27.75" customHeight="1" x14ac:dyDescent="0.2">
      <c r="C67" s="106"/>
      <c r="D67" s="106"/>
      <c r="E67" s="106"/>
      <c r="F67" s="106"/>
      <c r="G67" s="106"/>
      <c r="H67" s="106"/>
      <c r="I67" s="106"/>
      <c r="J67" s="106"/>
      <c r="K67" s="106"/>
      <c r="L67" s="106"/>
      <c r="M67" s="106"/>
      <c r="N67" s="106"/>
      <c r="O67" s="106"/>
      <c r="P67" s="106"/>
      <c r="Q67" s="106"/>
    </row>
    <row r="68" spans="3:17" s="105" customFormat="1" ht="27.75" customHeight="1" x14ac:dyDescent="0.2">
      <c r="C68" s="106"/>
      <c r="D68" s="106"/>
      <c r="E68" s="106"/>
      <c r="F68" s="106"/>
      <c r="G68" s="106"/>
      <c r="H68" s="106"/>
      <c r="I68" s="106"/>
      <c r="J68" s="106"/>
      <c r="K68" s="106"/>
      <c r="L68" s="106"/>
      <c r="M68" s="106"/>
      <c r="N68" s="106"/>
      <c r="O68" s="106"/>
      <c r="P68" s="106"/>
      <c r="Q68" s="106"/>
    </row>
    <row r="69" spans="3:17" s="105" customFormat="1" ht="27.75" customHeight="1" x14ac:dyDescent="0.2">
      <c r="C69" s="106"/>
      <c r="D69" s="106"/>
      <c r="E69" s="106"/>
      <c r="F69" s="106"/>
      <c r="G69" s="106"/>
      <c r="H69" s="106"/>
      <c r="I69" s="106"/>
      <c r="J69" s="106"/>
      <c r="K69" s="106"/>
      <c r="L69" s="106"/>
      <c r="M69" s="106"/>
      <c r="N69" s="106"/>
      <c r="O69" s="106"/>
      <c r="P69" s="106"/>
      <c r="Q69" s="106"/>
    </row>
    <row r="70" spans="3:17" s="105" customFormat="1" ht="27.75" customHeight="1" x14ac:dyDescent="0.2">
      <c r="C70" s="106"/>
      <c r="D70" s="106"/>
      <c r="E70" s="106"/>
      <c r="F70" s="106"/>
      <c r="G70" s="106"/>
      <c r="H70" s="106"/>
      <c r="I70" s="106"/>
      <c r="J70" s="106"/>
      <c r="K70" s="106"/>
      <c r="L70" s="106"/>
      <c r="M70" s="106"/>
      <c r="N70" s="106"/>
      <c r="O70" s="106"/>
      <c r="P70" s="106"/>
      <c r="Q70" s="106"/>
    </row>
    <row r="71" spans="3:17" s="105" customFormat="1" ht="27.75" customHeight="1" x14ac:dyDescent="0.2">
      <c r="C71" s="106"/>
      <c r="D71" s="106"/>
      <c r="E71" s="106"/>
      <c r="F71" s="106"/>
      <c r="G71" s="106"/>
      <c r="H71" s="106"/>
      <c r="I71" s="106"/>
      <c r="J71" s="106"/>
      <c r="K71" s="106"/>
      <c r="L71" s="106"/>
      <c r="M71" s="106"/>
      <c r="N71" s="106"/>
      <c r="O71" s="106"/>
      <c r="P71" s="106"/>
      <c r="Q71" s="106"/>
    </row>
    <row r="72" spans="3:17" s="105" customFormat="1" ht="27.75" customHeight="1" x14ac:dyDescent="0.2">
      <c r="C72" s="106"/>
      <c r="D72" s="106"/>
      <c r="E72" s="106"/>
      <c r="F72" s="106"/>
      <c r="G72" s="106"/>
      <c r="H72" s="106"/>
      <c r="I72" s="106"/>
      <c r="J72" s="106"/>
      <c r="K72" s="106"/>
      <c r="L72" s="106"/>
      <c r="M72" s="106"/>
      <c r="N72" s="106"/>
      <c r="O72" s="106"/>
      <c r="P72" s="106"/>
      <c r="Q72" s="106"/>
    </row>
    <row r="73" spans="3:17" s="105" customFormat="1" ht="27.75" customHeight="1" x14ac:dyDescent="0.2">
      <c r="C73" s="106"/>
      <c r="D73" s="106"/>
      <c r="E73" s="106"/>
      <c r="F73" s="106"/>
      <c r="G73" s="106"/>
      <c r="H73" s="106"/>
      <c r="I73" s="106"/>
      <c r="J73" s="106"/>
      <c r="K73" s="106"/>
      <c r="L73" s="106"/>
      <c r="M73" s="106"/>
      <c r="N73" s="106"/>
      <c r="O73" s="106"/>
      <c r="P73" s="106"/>
      <c r="Q73" s="106"/>
    </row>
    <row r="74" spans="3:17" s="105" customFormat="1" ht="27.75" customHeight="1" x14ac:dyDescent="0.2">
      <c r="C74" s="106"/>
      <c r="D74" s="106"/>
      <c r="E74" s="106"/>
      <c r="F74" s="106"/>
      <c r="G74" s="106"/>
      <c r="H74" s="106"/>
      <c r="I74" s="106"/>
      <c r="J74" s="106"/>
      <c r="K74" s="106"/>
      <c r="L74" s="106"/>
      <c r="M74" s="106"/>
      <c r="N74" s="106"/>
      <c r="O74" s="106"/>
      <c r="P74" s="106"/>
      <c r="Q74" s="106"/>
    </row>
    <row r="75" spans="3:17" s="105" customFormat="1" ht="27.75" customHeight="1" x14ac:dyDescent="0.2">
      <c r="C75" s="106"/>
      <c r="D75" s="106"/>
      <c r="E75" s="106"/>
      <c r="F75" s="106"/>
      <c r="G75" s="106"/>
      <c r="H75" s="106"/>
      <c r="I75" s="106"/>
      <c r="J75" s="106"/>
      <c r="K75" s="106"/>
      <c r="L75" s="106"/>
      <c r="M75" s="106"/>
      <c r="N75" s="106"/>
      <c r="O75" s="106"/>
      <c r="P75" s="106"/>
      <c r="Q75" s="106"/>
    </row>
    <row r="76" spans="3:17" s="105" customFormat="1" ht="27.75" customHeight="1" x14ac:dyDescent="0.2">
      <c r="C76" s="106"/>
      <c r="D76" s="106"/>
      <c r="E76" s="106"/>
      <c r="F76" s="106"/>
      <c r="G76" s="106"/>
      <c r="H76" s="106"/>
      <c r="I76" s="106"/>
      <c r="J76" s="106"/>
      <c r="K76" s="106"/>
      <c r="L76" s="106"/>
      <c r="M76" s="106"/>
      <c r="N76" s="106"/>
      <c r="O76" s="106"/>
      <c r="P76" s="106"/>
      <c r="Q76" s="106"/>
    </row>
    <row r="77" spans="3:17" s="105" customFormat="1" ht="27.75" customHeight="1" x14ac:dyDescent="0.2">
      <c r="C77" s="106"/>
      <c r="D77" s="106"/>
      <c r="E77" s="106"/>
      <c r="F77" s="106"/>
      <c r="G77" s="106"/>
      <c r="H77" s="106"/>
      <c r="I77" s="106"/>
      <c r="J77" s="106"/>
      <c r="K77" s="106"/>
      <c r="L77" s="106"/>
      <c r="M77" s="106"/>
      <c r="N77" s="106"/>
      <c r="O77" s="106"/>
      <c r="P77" s="106"/>
      <c r="Q77" s="106"/>
    </row>
  </sheetData>
  <mergeCells count="109">
    <mergeCell ref="E26:N26"/>
    <mergeCell ref="R26:T26"/>
    <mergeCell ref="E27:I27"/>
    <mergeCell ref="D24:D25"/>
    <mergeCell ref="E24:G24"/>
    <mergeCell ref="H24:N25"/>
    <mergeCell ref="O24:O25"/>
    <mergeCell ref="P24:Q25"/>
    <mergeCell ref="R24:T25"/>
    <mergeCell ref="F25:G25"/>
    <mergeCell ref="O19:O23"/>
    <mergeCell ref="P19:Q23"/>
    <mergeCell ref="E23:J23"/>
    <mergeCell ref="K23:L23"/>
    <mergeCell ref="M23:N23"/>
    <mergeCell ref="R23:T23"/>
    <mergeCell ref="E13:N13"/>
    <mergeCell ref="R13:T13"/>
    <mergeCell ref="E36:N36"/>
    <mergeCell ref="P36:Q36"/>
    <mergeCell ref="B13:B36"/>
    <mergeCell ref="P16:Q16"/>
    <mergeCell ref="E18:N18"/>
    <mergeCell ref="R18:T18"/>
    <mergeCell ref="C19:C23"/>
    <mergeCell ref="D19:D23"/>
    <mergeCell ref="P12:Q12"/>
    <mergeCell ref="B9:B12"/>
    <mergeCell ref="E9:N9"/>
    <mergeCell ref="O9:O12"/>
    <mergeCell ref="P9:Q9"/>
    <mergeCell ref="E10:N10"/>
    <mergeCell ref="P10:Q10"/>
    <mergeCell ref="P7:Q7"/>
    <mergeCell ref="R7:T7"/>
    <mergeCell ref="B4:D4"/>
    <mergeCell ref="E4:N4"/>
    <mergeCell ref="P4:Q4"/>
    <mergeCell ref="B5:B8"/>
    <mergeCell ref="E8:N8"/>
    <mergeCell ref="P8:Q8"/>
    <mergeCell ref="R8:T8"/>
    <mergeCell ref="R6:T6"/>
    <mergeCell ref="E5:N5"/>
    <mergeCell ref="P5:Q5"/>
    <mergeCell ref="R14:T14"/>
    <mergeCell ref="L27:N27"/>
    <mergeCell ref="E28:G29"/>
    <mergeCell ref="E11:N11"/>
    <mergeCell ref="P11:Q11"/>
    <mergeCell ref="E12:N12"/>
    <mergeCell ref="E7:N7"/>
    <mergeCell ref="E14:N14"/>
    <mergeCell ref="B2:D3"/>
    <mergeCell ref="E2:H2"/>
    <mergeCell ref="I2:M2"/>
    <mergeCell ref="O2:Q2"/>
    <mergeCell ref="R2:T2"/>
    <mergeCell ref="E3:O3"/>
    <mergeCell ref="R5:T5"/>
    <mergeCell ref="E6:N6"/>
    <mergeCell ref="P6:Q6"/>
    <mergeCell ref="P29:Q29"/>
    <mergeCell ref="E15:F15"/>
    <mergeCell ref="G15:H15"/>
    <mergeCell ref="M21:N21"/>
    <mergeCell ref="E22:J22"/>
    <mergeCell ref="M22:N22"/>
    <mergeCell ref="M28:N28"/>
    <mergeCell ref="P28:Q28"/>
    <mergeCell ref="I15:N15"/>
    <mergeCell ref="P15:Q15"/>
    <mergeCell ref="R29:T29"/>
    <mergeCell ref="E19:J19"/>
    <mergeCell ref="K19:L19"/>
    <mergeCell ref="M19:N19"/>
    <mergeCell ref="E20:J20"/>
    <mergeCell ref="K20:L20"/>
    <mergeCell ref="M20:N20"/>
    <mergeCell ref="E21:J21"/>
    <mergeCell ref="K21:L21"/>
    <mergeCell ref="K22:L22"/>
    <mergeCell ref="R33:T33"/>
    <mergeCell ref="P34:Q34"/>
    <mergeCell ref="R15:T15"/>
    <mergeCell ref="E16:N16"/>
    <mergeCell ref="R16:T16"/>
    <mergeCell ref="E17:N17"/>
    <mergeCell ref="R17:T17"/>
    <mergeCell ref="P26:Q26"/>
    <mergeCell ref="O28:O29"/>
    <mergeCell ref="H29:I29"/>
    <mergeCell ref="E34:N34"/>
    <mergeCell ref="E35:N35"/>
    <mergeCell ref="P32:Q32"/>
    <mergeCell ref="P33:Q33"/>
    <mergeCell ref="E32:N32"/>
    <mergeCell ref="E33:G33"/>
    <mergeCell ref="J33:L33"/>
    <mergeCell ref="E30:N30"/>
    <mergeCell ref="P30:Q30"/>
    <mergeCell ref="E31:N31"/>
    <mergeCell ref="P31:Q31"/>
    <mergeCell ref="J27:K27"/>
    <mergeCell ref="P27:Q27"/>
    <mergeCell ref="H28:I28"/>
    <mergeCell ref="J28:K28"/>
    <mergeCell ref="J29:K29"/>
    <mergeCell ref="M29:N29"/>
  </mergeCells>
  <phoneticPr fontId="1"/>
  <conditionalFormatting sqref="R13:T13">
    <cfRule type="expression" dxfId="242" priority="22">
      <formula>$R$13="OK"</formula>
    </cfRule>
    <cfRule type="cellIs" dxfId="241" priority="26" operator="equal">
      <formula>"50文字以内で入力してください。"</formula>
    </cfRule>
  </conditionalFormatting>
  <conditionalFormatting sqref="R14:T14">
    <cfRule type="expression" dxfId="240" priority="21">
      <formula>$R$14="OK"</formula>
    </cfRule>
    <cfRule type="cellIs" dxfId="239" priority="25" operator="equal">
      <formula>"50文字以内で入力してください。"</formula>
    </cfRule>
  </conditionalFormatting>
  <conditionalFormatting sqref="R17:T17 R23:R24">
    <cfRule type="expression" dxfId="238" priority="20">
      <formula>$R$17="OK"</formula>
    </cfRule>
    <cfRule type="cellIs" dxfId="237" priority="24" operator="equal">
      <formula>"50文字以内で入力してください。"</formula>
    </cfRule>
  </conditionalFormatting>
  <conditionalFormatting sqref="R18:R22">
    <cfRule type="cellIs" dxfId="236" priority="23" operator="equal">
      <formula>"50文字以内で入力してください。"</formula>
    </cfRule>
  </conditionalFormatting>
  <conditionalFormatting sqref="R18:T22">
    <cfRule type="expression" dxfId="235" priority="19">
      <formula>$R$18="OK"</formula>
    </cfRule>
  </conditionalFormatting>
  <conditionalFormatting sqref="R26:R27">
    <cfRule type="expression" dxfId="234" priority="17">
      <formula>$R$26="OK"</formula>
    </cfRule>
    <cfRule type="cellIs" dxfId="233" priority="18" operator="equal">
      <formula>"50文字以内で入力してください。"</formula>
    </cfRule>
  </conditionalFormatting>
  <conditionalFormatting sqref="R33:T33">
    <cfRule type="expression" dxfId="232" priority="15">
      <formula>$R$33="OK"</formula>
    </cfRule>
    <cfRule type="cellIs" dxfId="231" priority="16" operator="equal">
      <formula>"50文字以内で入力してください。"</formula>
    </cfRule>
  </conditionalFormatting>
  <conditionalFormatting sqref="R15:T15">
    <cfRule type="expression" dxfId="230" priority="13">
      <formula>$R$15="OK"</formula>
    </cfRule>
    <cfRule type="cellIs" dxfId="229" priority="14" operator="equal">
      <formula>"50文字以内で入力してください。"</formula>
    </cfRule>
  </conditionalFormatting>
  <conditionalFormatting sqref="R2:T4">
    <cfRule type="cellIs" dxfId="228" priority="12" operator="equal">
      <formula>"未記入の入力項目がございます。"</formula>
    </cfRule>
  </conditionalFormatting>
  <conditionalFormatting sqref="R29:T29">
    <cfRule type="expression" dxfId="227" priority="11">
      <formula>$E$28="①通年取扱い"</formula>
    </cfRule>
  </conditionalFormatting>
  <conditionalFormatting sqref="E13">
    <cfRule type="expression" dxfId="226" priority="9">
      <formula>$P$13&gt;51</formula>
    </cfRule>
  </conditionalFormatting>
  <conditionalFormatting sqref="E14">
    <cfRule type="expression" dxfId="225" priority="10">
      <formula>$P$14&gt;17</formula>
    </cfRule>
  </conditionalFormatting>
  <conditionalFormatting sqref="E17:N17">
    <cfRule type="expression" dxfId="224" priority="8">
      <formula>$P$17&gt;51</formula>
    </cfRule>
  </conditionalFormatting>
  <conditionalFormatting sqref="P13">
    <cfRule type="cellIs" dxfId="223" priority="7" operator="greaterThan">
      <formula>51</formula>
    </cfRule>
  </conditionalFormatting>
  <conditionalFormatting sqref="P14">
    <cfRule type="cellIs" dxfId="222" priority="6" operator="greaterThan">
      <formula>17</formula>
    </cfRule>
  </conditionalFormatting>
  <conditionalFormatting sqref="P17">
    <cfRule type="cellIs" dxfId="221" priority="5" operator="greaterThan">
      <formula>51</formula>
    </cfRule>
  </conditionalFormatting>
  <conditionalFormatting sqref="P18">
    <cfRule type="cellIs" dxfId="220" priority="4" operator="greaterThan">
      <formula>501</formula>
    </cfRule>
  </conditionalFormatting>
  <conditionalFormatting sqref="P35">
    <cfRule type="cellIs" dxfId="219" priority="3" operator="greaterThan">
      <formula>501</formula>
    </cfRule>
  </conditionalFormatting>
  <conditionalFormatting sqref="R16:T16">
    <cfRule type="cellIs" dxfId="218" priority="2" operator="equal">
      <formula>"50文字以内で入力してください。"</formula>
    </cfRule>
  </conditionalFormatting>
  <dataValidations count="12">
    <dataValidation type="whole" allowBlank="1" showInputMessage="1" showErrorMessage="1" error="5日以降の数字を入力してください。" sqref="J27:K27">
      <formula1>4</formula1>
      <formula2>100</formula2>
    </dataValidation>
    <dataValidation allowBlank="1" showInputMessage="1" error="2017/1/1以降の日付を入力してください。" sqref="O28"/>
    <dataValidation type="list" allowBlank="1" showInputMessage="1" showErrorMessage="1" sqref="E28:G29">
      <formula1>"右の▼から選択してください,①通年取扱い,②季節限定取扱い,"</formula1>
    </dataValidation>
    <dataValidation type="date" allowBlank="1" showInputMessage="1" showErrorMessage="1" error="2017/1/1以降の日付を入力してください。" sqref="J28:K29 M28:N29">
      <formula1>42736</formula1>
      <formula2>73050</formula2>
    </dataValidation>
    <dataValidation type="list" allowBlank="1" showInputMessage="1" showErrorMessage="1" sqref="E31:N31">
      <formula1>"右の▼から選択してください,①～2kg未満,②2kg～5kg未満,③5kg～10kg未満,④10kg～20kg未満,⑤20kg～30kg未満,⑥30kg～50kg未満,"</formula1>
    </dataValidation>
    <dataValidation type="list" allowBlank="1" showInputMessage="1" showErrorMessage="1" sqref="E32:N32">
      <formula1>"右の▼から選択してください,①60cmサイズ,②80cmサイズ,③100cmサイズ,④140cmサイズ,⑤160cmサイズ,⑥160～260cmサイズ,"</formula1>
    </dataValidation>
    <dataValidation type="list" allowBlank="1" showInputMessage="1" showErrorMessage="1" sqref="E24:G24">
      <formula1>"右の▼から選択してください,賞味期限,消費期限,使用期限,提供期限,その他,"</formula1>
    </dataValidation>
    <dataValidation type="list" allowBlank="1" showInputMessage="1" showErrorMessage="1" sqref="F25:G25">
      <formula1>"右の▼から選択してください,日,ヶ月,年,"</formula1>
    </dataValidation>
    <dataValidation type="list" allowBlank="1" showInputMessage="1" showErrorMessage="1" sqref="E36:N36">
      <formula1>"右の▼から選択してください,加入済,未加入,"</formula1>
    </dataValidation>
    <dataValidation type="list" allowBlank="1" showInputMessage="1" showErrorMessage="1" sqref="K19:K23">
      <formula1>"右の▼から選択してください,原産地,製造地,加工地,宿泊地,サービス提供地"</formula1>
    </dataValidation>
    <dataValidation type="list" allowBlank="1" showInputMessage="1" showErrorMessage="1" sqref="E30:N30">
      <formula1>"右の▼から選択してください,①通常便,②冷蔵便,③冷凍便"</formula1>
    </dataValidation>
    <dataValidation type="list" allowBlank="1" showInputMessage="1" showErrorMessage="1" error="プルダウンで選択してください" sqref="E16:N16">
      <formula1>"　対象　,　対象外　"</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35" min="1" max="15" man="1"/>
  </rowBreaks>
  <colBreaks count="1" manualBreakCount="1">
    <brk id="15"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5" tint="0.79998168889431442"/>
    <pageSetUpPr fitToPage="1"/>
  </sheetPr>
  <dimension ref="B1:T77"/>
  <sheetViews>
    <sheetView showZeros="0" zoomScale="80" zoomScaleNormal="80" workbookViewId="0">
      <pane xSplit="4" ySplit="4" topLeftCell="E5" activePane="bottomRight" state="frozen"/>
      <selection activeCell="A2" sqref="A2"/>
      <selection pane="topRight" activeCell="A2" sqref="A2"/>
      <selection pane="bottomLeft" activeCell="A2" sqref="A2"/>
      <selection pane="bottomRight" activeCell="A2" sqref="A2"/>
    </sheetView>
  </sheetViews>
  <sheetFormatPr defaultRowHeight="13.2" x14ac:dyDescent="0.2"/>
  <cols>
    <col min="1" max="1" width="1.6640625" style="106" customWidth="1"/>
    <col min="2" max="2" width="5.44140625" style="105" customWidth="1"/>
    <col min="3" max="3" width="5.44140625" style="106" customWidth="1"/>
    <col min="4" max="4" width="39.109375" style="106" customWidth="1"/>
    <col min="5" max="13" width="7.6640625" style="106" customWidth="1"/>
    <col min="14" max="14" width="12.109375" style="106" customWidth="1"/>
    <col min="15" max="15" width="69.109375" style="106" customWidth="1"/>
    <col min="16" max="16" width="5.33203125" style="106" customWidth="1"/>
    <col min="17" max="17" width="13.109375" style="106" customWidth="1"/>
    <col min="18" max="18" width="6" style="106" customWidth="1"/>
    <col min="19" max="16384" width="8.88671875" style="106"/>
  </cols>
  <sheetData>
    <row r="1" spans="2:20" ht="9" customHeight="1" x14ac:dyDescent="0.2">
      <c r="B1" s="147"/>
      <c r="C1" s="148"/>
      <c r="D1" s="148"/>
      <c r="E1" s="148"/>
      <c r="F1" s="148"/>
      <c r="G1" s="148"/>
      <c r="H1" s="148"/>
      <c r="I1" s="148"/>
      <c r="J1" s="148"/>
      <c r="K1" s="148"/>
      <c r="L1" s="148"/>
      <c r="M1" s="148"/>
      <c r="N1" s="148"/>
      <c r="O1" s="148"/>
      <c r="P1" s="148"/>
      <c r="Q1" s="148"/>
    </row>
    <row r="2" spans="2:20" ht="42" customHeight="1" x14ac:dyDescent="0.2">
      <c r="B2" s="354" t="s">
        <v>188</v>
      </c>
      <c r="C2" s="354"/>
      <c r="D2" s="354"/>
      <c r="E2" s="483" t="s">
        <v>229</v>
      </c>
      <c r="F2" s="483"/>
      <c r="G2" s="483"/>
      <c r="H2" s="483"/>
      <c r="I2" s="484">
        <f>お礼品登録シート1!$I$2</f>
        <v>0</v>
      </c>
      <c r="J2" s="484"/>
      <c r="K2" s="484"/>
      <c r="L2" s="484"/>
      <c r="M2" s="484"/>
      <c r="N2" s="202"/>
      <c r="O2" s="351"/>
      <c r="P2" s="352"/>
      <c r="Q2" s="352"/>
      <c r="R2" s="353"/>
      <c r="S2" s="353"/>
      <c r="T2" s="353"/>
    </row>
    <row r="3" spans="2:20" ht="42" customHeight="1" x14ac:dyDescent="0.2">
      <c r="B3" s="355"/>
      <c r="C3" s="355"/>
      <c r="D3" s="355"/>
      <c r="E3" s="481" t="s">
        <v>244</v>
      </c>
      <c r="F3" s="482"/>
      <c r="G3" s="482"/>
      <c r="H3" s="482"/>
      <c r="I3" s="482"/>
      <c r="J3" s="482"/>
      <c r="K3" s="482"/>
      <c r="L3" s="482"/>
      <c r="M3" s="482"/>
      <c r="N3" s="482"/>
      <c r="O3" s="482"/>
      <c r="P3" s="149"/>
      <c r="Q3" s="149"/>
      <c r="R3" s="203"/>
      <c r="S3" s="203"/>
      <c r="T3" s="203"/>
    </row>
    <row r="4" spans="2:20" ht="33" customHeight="1" x14ac:dyDescent="0.2">
      <c r="B4" s="334" t="s">
        <v>158</v>
      </c>
      <c r="C4" s="335"/>
      <c r="D4" s="335"/>
      <c r="E4" s="335" t="s">
        <v>160</v>
      </c>
      <c r="F4" s="335"/>
      <c r="G4" s="335"/>
      <c r="H4" s="335"/>
      <c r="I4" s="335"/>
      <c r="J4" s="335"/>
      <c r="K4" s="335"/>
      <c r="L4" s="335"/>
      <c r="M4" s="335"/>
      <c r="N4" s="335"/>
      <c r="O4" s="150" t="s">
        <v>162</v>
      </c>
      <c r="P4" s="336" t="s">
        <v>173</v>
      </c>
      <c r="Q4" s="337"/>
      <c r="R4" s="114"/>
      <c r="S4" s="203"/>
      <c r="T4" s="203"/>
    </row>
    <row r="5" spans="2:20" ht="24.9" customHeight="1" x14ac:dyDescent="0.2">
      <c r="B5" s="280" t="s">
        <v>163</v>
      </c>
      <c r="C5" s="110">
        <v>1</v>
      </c>
      <c r="D5" s="116" t="s">
        <v>251</v>
      </c>
      <c r="E5" s="521">
        <f>お礼品登録シート1!$E$5</f>
        <v>0</v>
      </c>
      <c r="F5" s="522"/>
      <c r="G5" s="522"/>
      <c r="H5" s="522"/>
      <c r="I5" s="522"/>
      <c r="J5" s="522"/>
      <c r="K5" s="522"/>
      <c r="L5" s="522"/>
      <c r="M5" s="522"/>
      <c r="N5" s="523"/>
      <c r="O5" s="117" t="s">
        <v>245</v>
      </c>
      <c r="P5" s="342" t="s">
        <v>165</v>
      </c>
      <c r="Q5" s="343"/>
      <c r="R5" s="332"/>
      <c r="S5" s="333"/>
      <c r="T5" s="333"/>
    </row>
    <row r="6" spans="2:20" ht="24.9" customHeight="1" x14ac:dyDescent="0.2">
      <c r="B6" s="280"/>
      <c r="C6" s="109">
        <v>2</v>
      </c>
      <c r="D6" s="112" t="s">
        <v>159</v>
      </c>
      <c r="E6" s="524">
        <f>お礼品登録シート1!$E$6</f>
        <v>0</v>
      </c>
      <c r="F6" s="525"/>
      <c r="G6" s="525"/>
      <c r="H6" s="525"/>
      <c r="I6" s="525"/>
      <c r="J6" s="525"/>
      <c r="K6" s="525"/>
      <c r="L6" s="525"/>
      <c r="M6" s="525"/>
      <c r="N6" s="526"/>
      <c r="O6" s="118"/>
      <c r="P6" s="330" t="s">
        <v>165</v>
      </c>
      <c r="Q6" s="331"/>
      <c r="R6" s="332"/>
      <c r="S6" s="333"/>
      <c r="T6" s="333"/>
    </row>
    <row r="7" spans="2:20" ht="24.9" customHeight="1" x14ac:dyDescent="0.2">
      <c r="B7" s="280"/>
      <c r="C7" s="109">
        <v>3</v>
      </c>
      <c r="D7" s="112" t="s">
        <v>175</v>
      </c>
      <c r="E7" s="524">
        <f>お礼品登録シート1!$E$7</f>
        <v>0</v>
      </c>
      <c r="F7" s="525"/>
      <c r="G7" s="525"/>
      <c r="H7" s="525"/>
      <c r="I7" s="525"/>
      <c r="J7" s="525"/>
      <c r="K7" s="525"/>
      <c r="L7" s="525"/>
      <c r="M7" s="525"/>
      <c r="N7" s="526"/>
      <c r="O7" s="118"/>
      <c r="P7" s="330" t="s">
        <v>165</v>
      </c>
      <c r="Q7" s="331"/>
      <c r="R7" s="332"/>
      <c r="S7" s="333"/>
      <c r="T7" s="333"/>
    </row>
    <row r="8" spans="2:20" ht="24.9" customHeight="1" thickBot="1" x14ac:dyDescent="0.25">
      <c r="B8" s="338"/>
      <c r="C8" s="111">
        <v>4</v>
      </c>
      <c r="D8" s="113" t="s">
        <v>55</v>
      </c>
      <c r="E8" s="518">
        <f>お礼品登録シート1!$E$8</f>
        <v>0</v>
      </c>
      <c r="F8" s="519"/>
      <c r="G8" s="519"/>
      <c r="H8" s="519"/>
      <c r="I8" s="519"/>
      <c r="J8" s="519"/>
      <c r="K8" s="519"/>
      <c r="L8" s="519"/>
      <c r="M8" s="519"/>
      <c r="N8" s="520"/>
      <c r="O8" s="119"/>
      <c r="P8" s="347" t="s">
        <v>165</v>
      </c>
      <c r="Q8" s="348"/>
      <c r="R8" s="332"/>
      <c r="S8" s="333"/>
      <c r="T8" s="333"/>
    </row>
    <row r="9" spans="2:20" ht="24.9" customHeight="1" thickTop="1" x14ac:dyDescent="0.2">
      <c r="B9" s="307" t="s">
        <v>161</v>
      </c>
      <c r="C9" s="127">
        <v>5</v>
      </c>
      <c r="D9" s="132" t="s">
        <v>43</v>
      </c>
      <c r="E9" s="309"/>
      <c r="F9" s="310"/>
      <c r="G9" s="310"/>
      <c r="H9" s="310"/>
      <c r="I9" s="310"/>
      <c r="J9" s="310"/>
      <c r="K9" s="310"/>
      <c r="L9" s="310"/>
      <c r="M9" s="310"/>
      <c r="N9" s="311"/>
      <c r="O9" s="324" t="s">
        <v>235</v>
      </c>
      <c r="P9" s="312" t="s">
        <v>165</v>
      </c>
      <c r="Q9" s="313"/>
      <c r="R9" s="204"/>
      <c r="S9" s="205"/>
      <c r="T9" s="205"/>
    </row>
    <row r="10" spans="2:20" ht="24.9" customHeight="1" x14ac:dyDescent="0.2">
      <c r="B10" s="280"/>
      <c r="C10" s="128">
        <v>6</v>
      </c>
      <c r="D10" s="133" t="s">
        <v>44</v>
      </c>
      <c r="E10" s="314"/>
      <c r="F10" s="315"/>
      <c r="G10" s="315"/>
      <c r="H10" s="315"/>
      <c r="I10" s="315"/>
      <c r="J10" s="315"/>
      <c r="K10" s="315"/>
      <c r="L10" s="315"/>
      <c r="M10" s="315"/>
      <c r="N10" s="316"/>
      <c r="O10" s="325"/>
      <c r="P10" s="317" t="s">
        <v>165</v>
      </c>
      <c r="Q10" s="318"/>
      <c r="R10" s="204"/>
      <c r="S10" s="205"/>
      <c r="T10" s="205"/>
    </row>
    <row r="11" spans="2:20" ht="24.9" customHeight="1" x14ac:dyDescent="0.2">
      <c r="B11" s="280"/>
      <c r="C11" s="128">
        <v>7</v>
      </c>
      <c r="D11" s="133" t="s">
        <v>45</v>
      </c>
      <c r="E11" s="314"/>
      <c r="F11" s="315"/>
      <c r="G11" s="315"/>
      <c r="H11" s="315"/>
      <c r="I11" s="315"/>
      <c r="J11" s="315"/>
      <c r="K11" s="315"/>
      <c r="L11" s="315"/>
      <c r="M11" s="315"/>
      <c r="N11" s="316"/>
      <c r="O11" s="325"/>
      <c r="P11" s="317" t="s">
        <v>165</v>
      </c>
      <c r="Q11" s="318"/>
      <c r="R11" s="204"/>
      <c r="S11" s="205"/>
      <c r="T11" s="205"/>
    </row>
    <row r="12" spans="2:20" ht="24.9" customHeight="1" thickBot="1" x14ac:dyDescent="0.25">
      <c r="B12" s="308"/>
      <c r="C12" s="129">
        <v>8</v>
      </c>
      <c r="D12" s="134" t="s">
        <v>46</v>
      </c>
      <c r="E12" s="319"/>
      <c r="F12" s="320"/>
      <c r="G12" s="320"/>
      <c r="H12" s="320"/>
      <c r="I12" s="320"/>
      <c r="J12" s="320"/>
      <c r="K12" s="320"/>
      <c r="L12" s="320"/>
      <c r="M12" s="320"/>
      <c r="N12" s="321"/>
      <c r="O12" s="326"/>
      <c r="P12" s="322" t="s">
        <v>165</v>
      </c>
      <c r="Q12" s="323"/>
      <c r="R12" s="115"/>
      <c r="S12" s="107"/>
      <c r="T12" s="107"/>
    </row>
    <row r="13" spans="2:20" ht="40.200000000000003" thickTop="1" x14ac:dyDescent="0.2">
      <c r="B13" s="279" t="s">
        <v>174</v>
      </c>
      <c r="C13" s="130">
        <v>9</v>
      </c>
      <c r="D13" s="137" t="s">
        <v>218</v>
      </c>
      <c r="E13" s="282"/>
      <c r="F13" s="283"/>
      <c r="G13" s="283"/>
      <c r="H13" s="283"/>
      <c r="I13" s="283"/>
      <c r="J13" s="283"/>
      <c r="K13" s="283"/>
      <c r="L13" s="283"/>
      <c r="M13" s="283"/>
      <c r="N13" s="284"/>
      <c r="O13" s="167" t="s">
        <v>240</v>
      </c>
      <c r="P13" s="124">
        <f>LEN(E13)</f>
        <v>0</v>
      </c>
      <c r="Q13" s="120" t="s">
        <v>166</v>
      </c>
      <c r="R13" s="217"/>
      <c r="S13" s="218"/>
      <c r="T13" s="218"/>
    </row>
    <row r="14" spans="2:20" ht="24.9" customHeight="1" x14ac:dyDescent="0.2">
      <c r="B14" s="280"/>
      <c r="C14" s="128">
        <v>10</v>
      </c>
      <c r="D14" s="209" t="s">
        <v>164</v>
      </c>
      <c r="E14" s="267"/>
      <c r="F14" s="268"/>
      <c r="G14" s="297"/>
      <c r="H14" s="297"/>
      <c r="I14" s="297"/>
      <c r="J14" s="297"/>
      <c r="K14" s="297"/>
      <c r="L14" s="297"/>
      <c r="M14" s="297"/>
      <c r="N14" s="298"/>
      <c r="O14" s="121"/>
      <c r="P14" s="125">
        <f>LEN(E14)</f>
        <v>0</v>
      </c>
      <c r="Q14" s="122" t="s">
        <v>167</v>
      </c>
      <c r="R14" s="217"/>
      <c r="S14" s="218"/>
      <c r="T14" s="218"/>
    </row>
    <row r="15" spans="2:20" ht="24.9" customHeight="1" x14ac:dyDescent="0.2">
      <c r="B15" s="280"/>
      <c r="C15" s="128">
        <v>11</v>
      </c>
      <c r="D15" s="209" t="s">
        <v>179</v>
      </c>
      <c r="E15" s="487" t="s">
        <v>187</v>
      </c>
      <c r="F15" s="488"/>
      <c r="G15" s="301"/>
      <c r="H15" s="301"/>
      <c r="I15" s="485" t="s">
        <v>177</v>
      </c>
      <c r="J15" s="485"/>
      <c r="K15" s="485"/>
      <c r="L15" s="485"/>
      <c r="M15" s="485"/>
      <c r="N15" s="486"/>
      <c r="O15" s="208" t="s">
        <v>184</v>
      </c>
      <c r="P15" s="264" t="s">
        <v>165</v>
      </c>
      <c r="Q15" s="265"/>
      <c r="R15" s="217"/>
      <c r="S15" s="218"/>
      <c r="T15" s="218"/>
    </row>
    <row r="16" spans="2:20" ht="24.9" customHeight="1" x14ac:dyDescent="0.2">
      <c r="B16" s="280"/>
      <c r="C16" s="128">
        <v>12</v>
      </c>
      <c r="D16" s="209" t="s">
        <v>256</v>
      </c>
      <c r="E16" s="304"/>
      <c r="F16" s="305"/>
      <c r="G16" s="305"/>
      <c r="H16" s="305"/>
      <c r="I16" s="305"/>
      <c r="J16" s="305"/>
      <c r="K16" s="305"/>
      <c r="L16" s="305"/>
      <c r="M16" s="305"/>
      <c r="N16" s="306"/>
      <c r="O16" s="208" t="s">
        <v>259</v>
      </c>
      <c r="P16" s="264" t="s">
        <v>165</v>
      </c>
      <c r="Q16" s="265"/>
      <c r="R16" s="217"/>
      <c r="S16" s="218"/>
      <c r="T16" s="218"/>
    </row>
    <row r="17" spans="2:20" ht="60.75" customHeight="1" x14ac:dyDescent="0.2">
      <c r="B17" s="280"/>
      <c r="C17" s="128">
        <v>13</v>
      </c>
      <c r="D17" s="209" t="s">
        <v>219</v>
      </c>
      <c r="E17" s="267"/>
      <c r="F17" s="268"/>
      <c r="G17" s="302"/>
      <c r="H17" s="302"/>
      <c r="I17" s="302"/>
      <c r="J17" s="302"/>
      <c r="K17" s="302"/>
      <c r="L17" s="302"/>
      <c r="M17" s="302"/>
      <c r="N17" s="303"/>
      <c r="O17" s="121" t="s">
        <v>236</v>
      </c>
      <c r="P17" s="125">
        <f>LEN(E17)</f>
        <v>0</v>
      </c>
      <c r="Q17" s="122" t="s">
        <v>166</v>
      </c>
      <c r="R17" s="217"/>
      <c r="S17" s="218"/>
      <c r="T17" s="218"/>
    </row>
    <row r="18" spans="2:20" ht="130.65" customHeight="1" x14ac:dyDescent="0.2">
      <c r="B18" s="280"/>
      <c r="C18" s="128">
        <v>14</v>
      </c>
      <c r="D18" s="209" t="s">
        <v>220</v>
      </c>
      <c r="E18" s="267"/>
      <c r="F18" s="268"/>
      <c r="G18" s="268"/>
      <c r="H18" s="268"/>
      <c r="I18" s="268"/>
      <c r="J18" s="268"/>
      <c r="K18" s="268"/>
      <c r="L18" s="268"/>
      <c r="M18" s="268"/>
      <c r="N18" s="269"/>
      <c r="O18" s="168" t="s">
        <v>242</v>
      </c>
      <c r="P18" s="125">
        <f>LEN(E18)</f>
        <v>0</v>
      </c>
      <c r="Q18" s="122" t="s">
        <v>168</v>
      </c>
      <c r="R18" s="217"/>
      <c r="S18" s="218"/>
      <c r="T18" s="218"/>
    </row>
    <row r="19" spans="2:20" ht="30" customHeight="1" x14ac:dyDescent="0.2">
      <c r="B19" s="280"/>
      <c r="C19" s="221">
        <v>15</v>
      </c>
      <c r="D19" s="243" t="s">
        <v>176</v>
      </c>
      <c r="E19" s="267"/>
      <c r="F19" s="268"/>
      <c r="G19" s="268"/>
      <c r="H19" s="268"/>
      <c r="I19" s="268"/>
      <c r="J19" s="489"/>
      <c r="K19" s="229" t="s">
        <v>190</v>
      </c>
      <c r="L19" s="230"/>
      <c r="M19" s="490"/>
      <c r="N19" s="491"/>
      <c r="O19" s="246" t="s">
        <v>237</v>
      </c>
      <c r="P19" s="275" t="s">
        <v>165</v>
      </c>
      <c r="Q19" s="276"/>
      <c r="R19" s="206"/>
      <c r="S19" s="207"/>
      <c r="T19" s="207"/>
    </row>
    <row r="20" spans="2:20" ht="30" customHeight="1" x14ac:dyDescent="0.2">
      <c r="B20" s="280"/>
      <c r="C20" s="222"/>
      <c r="D20" s="244"/>
      <c r="E20" s="267"/>
      <c r="F20" s="268"/>
      <c r="G20" s="268"/>
      <c r="H20" s="268"/>
      <c r="I20" s="268"/>
      <c r="J20" s="489"/>
      <c r="K20" s="229" t="s">
        <v>190</v>
      </c>
      <c r="L20" s="230"/>
      <c r="M20" s="490"/>
      <c r="N20" s="491"/>
      <c r="O20" s="247"/>
      <c r="P20" s="293"/>
      <c r="Q20" s="294"/>
      <c r="R20" s="206"/>
      <c r="S20" s="207"/>
      <c r="T20" s="207"/>
    </row>
    <row r="21" spans="2:20" ht="30" customHeight="1" x14ac:dyDescent="0.2">
      <c r="B21" s="280"/>
      <c r="C21" s="222"/>
      <c r="D21" s="244"/>
      <c r="E21" s="267"/>
      <c r="F21" s="268"/>
      <c r="G21" s="268"/>
      <c r="H21" s="268"/>
      <c r="I21" s="268"/>
      <c r="J21" s="489"/>
      <c r="K21" s="229" t="s">
        <v>190</v>
      </c>
      <c r="L21" s="230"/>
      <c r="M21" s="490"/>
      <c r="N21" s="491"/>
      <c r="O21" s="247"/>
      <c r="P21" s="293"/>
      <c r="Q21" s="294"/>
      <c r="R21" s="206"/>
      <c r="S21" s="207"/>
      <c r="T21" s="207"/>
    </row>
    <row r="22" spans="2:20" ht="30" customHeight="1" x14ac:dyDescent="0.2">
      <c r="B22" s="280"/>
      <c r="C22" s="222"/>
      <c r="D22" s="244"/>
      <c r="E22" s="267"/>
      <c r="F22" s="268"/>
      <c r="G22" s="268"/>
      <c r="H22" s="268"/>
      <c r="I22" s="268"/>
      <c r="J22" s="489"/>
      <c r="K22" s="229" t="s">
        <v>190</v>
      </c>
      <c r="L22" s="230"/>
      <c r="M22" s="490"/>
      <c r="N22" s="491"/>
      <c r="O22" s="247"/>
      <c r="P22" s="293"/>
      <c r="Q22" s="294"/>
      <c r="R22" s="206"/>
      <c r="S22" s="207"/>
      <c r="T22" s="207"/>
    </row>
    <row r="23" spans="2:20" ht="30" customHeight="1" x14ac:dyDescent="0.2">
      <c r="B23" s="280"/>
      <c r="C23" s="223"/>
      <c r="D23" s="245"/>
      <c r="E23" s="267"/>
      <c r="F23" s="268"/>
      <c r="G23" s="268"/>
      <c r="H23" s="268"/>
      <c r="I23" s="268"/>
      <c r="J23" s="489"/>
      <c r="K23" s="229" t="s">
        <v>190</v>
      </c>
      <c r="L23" s="230"/>
      <c r="M23" s="490"/>
      <c r="N23" s="491"/>
      <c r="O23" s="248"/>
      <c r="P23" s="277"/>
      <c r="Q23" s="278"/>
      <c r="R23" s="217"/>
      <c r="S23" s="218"/>
      <c r="T23" s="218"/>
    </row>
    <row r="24" spans="2:20" ht="24.9" customHeight="1" x14ac:dyDescent="0.2">
      <c r="B24" s="280"/>
      <c r="C24" s="128">
        <v>16</v>
      </c>
      <c r="D24" s="235" t="s">
        <v>169</v>
      </c>
      <c r="E24" s="493" t="s">
        <v>190</v>
      </c>
      <c r="F24" s="494"/>
      <c r="G24" s="494"/>
      <c r="H24" s="297"/>
      <c r="I24" s="297"/>
      <c r="J24" s="297"/>
      <c r="K24" s="297"/>
      <c r="L24" s="297"/>
      <c r="M24" s="297"/>
      <c r="N24" s="298"/>
      <c r="O24" s="246" t="s">
        <v>214</v>
      </c>
      <c r="P24" s="275" t="s">
        <v>165</v>
      </c>
      <c r="Q24" s="276"/>
      <c r="R24" s="217"/>
      <c r="S24" s="218"/>
      <c r="T24" s="218"/>
    </row>
    <row r="25" spans="2:20" ht="24.9" customHeight="1" x14ac:dyDescent="0.2">
      <c r="B25" s="280"/>
      <c r="C25" s="128">
        <v>17</v>
      </c>
      <c r="D25" s="236"/>
      <c r="E25" s="180"/>
      <c r="F25" s="492" t="s">
        <v>208</v>
      </c>
      <c r="G25" s="492"/>
      <c r="H25" s="302"/>
      <c r="I25" s="302"/>
      <c r="J25" s="302"/>
      <c r="K25" s="302"/>
      <c r="L25" s="302"/>
      <c r="M25" s="302"/>
      <c r="N25" s="303"/>
      <c r="O25" s="248"/>
      <c r="P25" s="277"/>
      <c r="Q25" s="278"/>
      <c r="R25" s="217"/>
      <c r="S25" s="218"/>
      <c r="T25" s="218"/>
    </row>
    <row r="26" spans="2:20" ht="55.35" customHeight="1" x14ac:dyDescent="0.2">
      <c r="B26" s="280"/>
      <c r="C26" s="128">
        <v>18</v>
      </c>
      <c r="D26" s="209" t="s">
        <v>171</v>
      </c>
      <c r="E26" s="267"/>
      <c r="F26" s="268"/>
      <c r="G26" s="268"/>
      <c r="H26" s="268"/>
      <c r="I26" s="268"/>
      <c r="J26" s="268"/>
      <c r="K26" s="268"/>
      <c r="L26" s="268"/>
      <c r="M26" s="268"/>
      <c r="N26" s="269"/>
      <c r="O26" s="121" t="s">
        <v>183</v>
      </c>
      <c r="P26" s="285" t="s">
        <v>165</v>
      </c>
      <c r="Q26" s="286"/>
      <c r="R26" s="217"/>
      <c r="S26" s="218"/>
      <c r="T26" s="218"/>
    </row>
    <row r="27" spans="2:20" ht="44.4" customHeight="1" x14ac:dyDescent="0.2">
      <c r="B27" s="280"/>
      <c r="C27" s="128">
        <v>19</v>
      </c>
      <c r="D27" s="209" t="s">
        <v>191</v>
      </c>
      <c r="E27" s="497" t="s">
        <v>200</v>
      </c>
      <c r="F27" s="498"/>
      <c r="G27" s="498"/>
      <c r="H27" s="498"/>
      <c r="I27" s="498"/>
      <c r="J27" s="499"/>
      <c r="K27" s="499"/>
      <c r="L27" s="500" t="s">
        <v>192</v>
      </c>
      <c r="M27" s="500"/>
      <c r="N27" s="501"/>
      <c r="O27" s="166" t="s">
        <v>215</v>
      </c>
      <c r="P27" s="251" t="s">
        <v>165</v>
      </c>
      <c r="Q27" s="252"/>
      <c r="R27" s="206"/>
      <c r="S27" s="207"/>
      <c r="T27" s="207"/>
    </row>
    <row r="28" spans="2:20" ht="24.9" customHeight="1" x14ac:dyDescent="0.2">
      <c r="B28" s="280"/>
      <c r="C28" s="128">
        <v>20</v>
      </c>
      <c r="D28" s="210" t="s">
        <v>5</v>
      </c>
      <c r="E28" s="512" t="s">
        <v>190</v>
      </c>
      <c r="F28" s="513"/>
      <c r="G28" s="514"/>
      <c r="H28" s="517" t="s">
        <v>186</v>
      </c>
      <c r="I28" s="517"/>
      <c r="J28" s="495"/>
      <c r="K28" s="495"/>
      <c r="L28" s="211" t="s">
        <v>8</v>
      </c>
      <c r="M28" s="495"/>
      <c r="N28" s="496"/>
      <c r="O28" s="295" t="s">
        <v>250</v>
      </c>
      <c r="P28" s="251" t="s">
        <v>165</v>
      </c>
      <c r="Q28" s="252"/>
      <c r="R28" s="108"/>
      <c r="S28" s="107"/>
      <c r="T28" s="107"/>
    </row>
    <row r="29" spans="2:20" ht="24.9" customHeight="1" x14ac:dyDescent="0.2">
      <c r="B29" s="280"/>
      <c r="C29" s="128">
        <v>21</v>
      </c>
      <c r="D29" s="210" t="s">
        <v>21</v>
      </c>
      <c r="E29" s="515"/>
      <c r="F29" s="492"/>
      <c r="G29" s="516"/>
      <c r="H29" s="517" t="s">
        <v>185</v>
      </c>
      <c r="I29" s="517"/>
      <c r="J29" s="495"/>
      <c r="K29" s="495"/>
      <c r="L29" s="211" t="s">
        <v>8</v>
      </c>
      <c r="M29" s="495"/>
      <c r="N29" s="496"/>
      <c r="O29" s="296"/>
      <c r="P29" s="251" t="s">
        <v>165</v>
      </c>
      <c r="Q29" s="252"/>
      <c r="R29" s="253"/>
      <c r="S29" s="254"/>
      <c r="T29" s="254"/>
    </row>
    <row r="30" spans="2:20" ht="24.9" customHeight="1" x14ac:dyDescent="0.2">
      <c r="B30" s="280"/>
      <c r="C30" s="128">
        <v>22</v>
      </c>
      <c r="D30" s="210" t="s">
        <v>20</v>
      </c>
      <c r="E30" s="509" t="s">
        <v>190</v>
      </c>
      <c r="F30" s="510"/>
      <c r="G30" s="510"/>
      <c r="H30" s="510"/>
      <c r="I30" s="510"/>
      <c r="J30" s="510"/>
      <c r="K30" s="510"/>
      <c r="L30" s="510"/>
      <c r="M30" s="510"/>
      <c r="N30" s="511"/>
      <c r="O30" s="121"/>
      <c r="P30" s="258" t="s">
        <v>165</v>
      </c>
      <c r="Q30" s="259"/>
      <c r="R30" s="108"/>
      <c r="S30" s="107"/>
      <c r="T30" s="107"/>
    </row>
    <row r="31" spans="2:20" ht="33" customHeight="1" x14ac:dyDescent="0.2">
      <c r="B31" s="280"/>
      <c r="C31" s="128">
        <v>23</v>
      </c>
      <c r="D31" s="210" t="s">
        <v>180</v>
      </c>
      <c r="E31" s="509" t="s">
        <v>190</v>
      </c>
      <c r="F31" s="510"/>
      <c r="G31" s="510"/>
      <c r="H31" s="510"/>
      <c r="I31" s="510"/>
      <c r="J31" s="510"/>
      <c r="K31" s="510"/>
      <c r="L31" s="510"/>
      <c r="M31" s="510"/>
      <c r="N31" s="511"/>
      <c r="O31" s="121" t="s">
        <v>238</v>
      </c>
      <c r="P31" s="258" t="s">
        <v>165</v>
      </c>
      <c r="Q31" s="259"/>
      <c r="R31" s="108"/>
      <c r="S31" s="107"/>
      <c r="T31" s="107"/>
    </row>
    <row r="32" spans="2:20" ht="33" customHeight="1" x14ac:dyDescent="0.2">
      <c r="B32" s="280"/>
      <c r="C32" s="128">
        <v>24</v>
      </c>
      <c r="D32" s="210" t="s">
        <v>181</v>
      </c>
      <c r="E32" s="509" t="s">
        <v>190</v>
      </c>
      <c r="F32" s="510"/>
      <c r="G32" s="510"/>
      <c r="H32" s="510"/>
      <c r="I32" s="510"/>
      <c r="J32" s="510"/>
      <c r="K32" s="510"/>
      <c r="L32" s="510"/>
      <c r="M32" s="510"/>
      <c r="N32" s="511"/>
      <c r="O32" s="121" t="s">
        <v>239</v>
      </c>
      <c r="P32" s="258" t="s">
        <v>165</v>
      </c>
      <c r="Q32" s="259"/>
      <c r="R32" s="108"/>
      <c r="S32" s="107"/>
      <c r="T32" s="107"/>
    </row>
    <row r="33" spans="2:20" ht="48.9" customHeight="1" x14ac:dyDescent="0.2">
      <c r="B33" s="280"/>
      <c r="C33" s="128">
        <v>25</v>
      </c>
      <c r="D33" s="138" t="s">
        <v>199</v>
      </c>
      <c r="E33" s="505" t="s">
        <v>178</v>
      </c>
      <c r="F33" s="506"/>
      <c r="G33" s="506"/>
      <c r="H33" s="182"/>
      <c r="I33" s="183" t="s">
        <v>3</v>
      </c>
      <c r="J33" s="507" t="s">
        <v>182</v>
      </c>
      <c r="K33" s="508"/>
      <c r="L33" s="508"/>
      <c r="M33" s="182"/>
      <c r="N33" s="212" t="s">
        <v>3</v>
      </c>
      <c r="O33" s="121" t="s">
        <v>189</v>
      </c>
      <c r="P33" s="264" t="s">
        <v>165</v>
      </c>
      <c r="Q33" s="265"/>
      <c r="R33" s="217"/>
      <c r="S33" s="218"/>
      <c r="T33" s="218"/>
    </row>
    <row r="34" spans="2:20" ht="124.35" customHeight="1" x14ac:dyDescent="0.2">
      <c r="B34" s="280"/>
      <c r="C34" s="128">
        <v>26</v>
      </c>
      <c r="D34" s="209" t="s">
        <v>172</v>
      </c>
      <c r="E34" s="267"/>
      <c r="F34" s="268"/>
      <c r="G34" s="268"/>
      <c r="H34" s="268"/>
      <c r="I34" s="268"/>
      <c r="J34" s="268"/>
      <c r="K34" s="268"/>
      <c r="L34" s="268"/>
      <c r="M34" s="268"/>
      <c r="N34" s="269"/>
      <c r="O34" s="121"/>
      <c r="P34" s="264" t="s">
        <v>165</v>
      </c>
      <c r="Q34" s="265"/>
      <c r="R34" s="108"/>
      <c r="S34" s="107"/>
      <c r="T34" s="107"/>
    </row>
    <row r="35" spans="2:20" ht="120" customHeight="1" x14ac:dyDescent="0.2">
      <c r="B35" s="280"/>
      <c r="C35" s="128">
        <v>27</v>
      </c>
      <c r="D35" s="209" t="s">
        <v>170</v>
      </c>
      <c r="E35" s="267"/>
      <c r="F35" s="268"/>
      <c r="G35" s="268"/>
      <c r="H35" s="268"/>
      <c r="I35" s="268"/>
      <c r="J35" s="268"/>
      <c r="K35" s="268"/>
      <c r="L35" s="268"/>
      <c r="M35" s="268"/>
      <c r="N35" s="269"/>
      <c r="O35" s="168" t="s">
        <v>206</v>
      </c>
      <c r="P35" s="125">
        <f>LEN(E35)</f>
        <v>0</v>
      </c>
      <c r="Q35" s="122" t="s">
        <v>168</v>
      </c>
      <c r="R35" s="108"/>
      <c r="S35" s="107"/>
      <c r="T35" s="107"/>
    </row>
    <row r="36" spans="2:20" ht="24.9" customHeight="1" thickBot="1" x14ac:dyDescent="0.25">
      <c r="B36" s="281"/>
      <c r="C36" s="131">
        <v>28</v>
      </c>
      <c r="D36" s="139" t="s">
        <v>42</v>
      </c>
      <c r="E36" s="502" t="s">
        <v>190</v>
      </c>
      <c r="F36" s="503"/>
      <c r="G36" s="503"/>
      <c r="H36" s="503"/>
      <c r="I36" s="503"/>
      <c r="J36" s="503"/>
      <c r="K36" s="503"/>
      <c r="L36" s="503"/>
      <c r="M36" s="503"/>
      <c r="N36" s="504"/>
      <c r="O36" s="123"/>
      <c r="P36" s="273" t="s">
        <v>165</v>
      </c>
      <c r="Q36" s="274"/>
      <c r="R36" s="108"/>
      <c r="S36" s="107"/>
      <c r="T36" s="107"/>
    </row>
    <row r="37" spans="2:20" ht="27.75" customHeight="1" x14ac:dyDescent="0.2"/>
    <row r="38" spans="2:20" ht="27.75" customHeight="1" x14ac:dyDescent="0.2"/>
    <row r="39" spans="2:20" ht="27.75" customHeight="1" x14ac:dyDescent="0.2"/>
    <row r="40" spans="2:20" ht="27.75" customHeight="1" x14ac:dyDescent="0.2"/>
    <row r="41" spans="2:20" ht="27.75" customHeight="1" x14ac:dyDescent="0.2"/>
    <row r="42" spans="2:20" ht="27.75" customHeight="1" x14ac:dyDescent="0.2"/>
    <row r="43" spans="2:20" ht="27.75" customHeight="1" x14ac:dyDescent="0.2"/>
    <row r="44" spans="2:20" ht="27.75" customHeight="1" x14ac:dyDescent="0.2"/>
    <row r="45" spans="2:20" ht="27.75" customHeight="1" x14ac:dyDescent="0.2"/>
    <row r="46" spans="2:20" ht="27.75" customHeight="1" x14ac:dyDescent="0.2"/>
    <row r="47" spans="2:20" ht="27.75" customHeight="1" x14ac:dyDescent="0.2"/>
    <row r="48" spans="2:20" s="105" customFormat="1" ht="27.75" customHeight="1" x14ac:dyDescent="0.2">
      <c r="C48" s="106"/>
      <c r="D48" s="106"/>
      <c r="E48" s="106"/>
      <c r="F48" s="106"/>
      <c r="G48" s="106"/>
      <c r="H48" s="106"/>
      <c r="I48" s="106"/>
      <c r="J48" s="106"/>
      <c r="K48" s="106"/>
      <c r="L48" s="106"/>
      <c r="M48" s="106"/>
      <c r="N48" s="106"/>
      <c r="O48" s="106"/>
      <c r="P48" s="106"/>
      <c r="Q48" s="106"/>
    </row>
    <row r="49" spans="3:17" s="105" customFormat="1" ht="27.75" customHeight="1" x14ac:dyDescent="0.2">
      <c r="C49" s="106"/>
      <c r="D49" s="106"/>
      <c r="E49" s="106"/>
      <c r="F49" s="106"/>
      <c r="G49" s="106"/>
      <c r="H49" s="106"/>
      <c r="I49" s="106"/>
      <c r="J49" s="106"/>
      <c r="K49" s="106"/>
      <c r="L49" s="106"/>
      <c r="M49" s="106"/>
      <c r="N49" s="106"/>
      <c r="O49" s="106"/>
      <c r="P49" s="106"/>
      <c r="Q49" s="106"/>
    </row>
    <row r="50" spans="3:17" s="105" customFormat="1" ht="27.75" customHeight="1" x14ac:dyDescent="0.2">
      <c r="C50" s="106"/>
      <c r="D50" s="106"/>
      <c r="E50" s="106"/>
      <c r="F50" s="106"/>
      <c r="G50" s="106"/>
      <c r="H50" s="106"/>
      <c r="I50" s="106"/>
      <c r="J50" s="106"/>
      <c r="K50" s="106"/>
      <c r="L50" s="106"/>
      <c r="M50" s="106"/>
      <c r="N50" s="106"/>
      <c r="O50" s="106"/>
      <c r="P50" s="106"/>
      <c r="Q50" s="106"/>
    </row>
    <row r="51" spans="3:17" s="105" customFormat="1" ht="27.75" customHeight="1" x14ac:dyDescent="0.2">
      <c r="C51" s="106"/>
      <c r="D51" s="106"/>
      <c r="E51" s="106"/>
      <c r="F51" s="106"/>
      <c r="G51" s="106"/>
      <c r="H51" s="106"/>
      <c r="I51" s="106"/>
      <c r="J51" s="106"/>
      <c r="K51" s="106"/>
      <c r="L51" s="106"/>
      <c r="M51" s="106"/>
      <c r="N51" s="106"/>
      <c r="O51" s="106"/>
      <c r="P51" s="106"/>
      <c r="Q51" s="106"/>
    </row>
    <row r="52" spans="3:17" s="105" customFormat="1" ht="27.75" customHeight="1" x14ac:dyDescent="0.2">
      <c r="C52" s="106"/>
      <c r="D52" s="106"/>
      <c r="E52" s="106"/>
      <c r="F52" s="106"/>
      <c r="G52" s="106"/>
      <c r="H52" s="106"/>
      <c r="I52" s="106"/>
      <c r="J52" s="106"/>
      <c r="K52" s="106"/>
      <c r="L52" s="106"/>
      <c r="M52" s="106"/>
      <c r="N52" s="106"/>
      <c r="O52" s="106"/>
      <c r="P52" s="106"/>
      <c r="Q52" s="106"/>
    </row>
    <row r="53" spans="3:17" s="105" customFormat="1" ht="27.75" customHeight="1" x14ac:dyDescent="0.2">
      <c r="C53" s="106"/>
      <c r="D53" s="106"/>
      <c r="E53" s="106"/>
      <c r="F53" s="106"/>
      <c r="G53" s="106"/>
      <c r="H53" s="106"/>
      <c r="I53" s="106"/>
      <c r="J53" s="106"/>
      <c r="K53" s="106"/>
      <c r="L53" s="106"/>
      <c r="M53" s="106"/>
      <c r="N53" s="106"/>
      <c r="O53" s="106"/>
      <c r="P53" s="106"/>
      <c r="Q53" s="106"/>
    </row>
    <row r="54" spans="3:17" s="105" customFormat="1" ht="27.75" customHeight="1" x14ac:dyDescent="0.2">
      <c r="C54" s="106"/>
      <c r="D54" s="106"/>
      <c r="E54" s="106"/>
      <c r="F54" s="106"/>
      <c r="G54" s="106"/>
      <c r="H54" s="106"/>
      <c r="I54" s="106"/>
      <c r="J54" s="106"/>
      <c r="K54" s="106"/>
      <c r="L54" s="106"/>
      <c r="M54" s="106"/>
      <c r="N54" s="106"/>
      <c r="O54" s="106"/>
      <c r="P54" s="106"/>
      <c r="Q54" s="106"/>
    </row>
    <row r="55" spans="3:17" s="105" customFormat="1" ht="27.75" customHeight="1" x14ac:dyDescent="0.2">
      <c r="C55" s="106"/>
      <c r="D55" s="106"/>
      <c r="E55" s="106"/>
      <c r="F55" s="106"/>
      <c r="G55" s="106"/>
      <c r="H55" s="106"/>
      <c r="I55" s="106"/>
      <c r="J55" s="106"/>
      <c r="K55" s="106"/>
      <c r="L55" s="106"/>
      <c r="M55" s="106"/>
      <c r="N55" s="106"/>
      <c r="O55" s="106"/>
      <c r="P55" s="106"/>
      <c r="Q55" s="106"/>
    </row>
    <row r="56" spans="3:17" s="105" customFormat="1" ht="27.75" customHeight="1" x14ac:dyDescent="0.2">
      <c r="C56" s="106"/>
      <c r="D56" s="106"/>
      <c r="E56" s="106"/>
      <c r="F56" s="106"/>
      <c r="G56" s="106"/>
      <c r="H56" s="106"/>
      <c r="I56" s="106"/>
      <c r="J56" s="106"/>
      <c r="K56" s="106"/>
      <c r="L56" s="106"/>
      <c r="M56" s="106"/>
      <c r="N56" s="106"/>
      <c r="O56" s="106"/>
      <c r="P56" s="106"/>
      <c r="Q56" s="106"/>
    </row>
    <row r="57" spans="3:17" s="105" customFormat="1" ht="27.75" customHeight="1" x14ac:dyDescent="0.2">
      <c r="C57" s="106"/>
      <c r="D57" s="106"/>
      <c r="E57" s="106"/>
      <c r="F57" s="106"/>
      <c r="G57" s="106"/>
      <c r="H57" s="106"/>
      <c r="I57" s="106"/>
      <c r="J57" s="106"/>
      <c r="K57" s="106"/>
      <c r="L57" s="106"/>
      <c r="M57" s="106"/>
      <c r="N57" s="106"/>
      <c r="O57" s="106"/>
      <c r="P57" s="106"/>
      <c r="Q57" s="106"/>
    </row>
    <row r="58" spans="3:17" s="105" customFormat="1" ht="27.75" customHeight="1" x14ac:dyDescent="0.2">
      <c r="C58" s="106"/>
      <c r="D58" s="106"/>
      <c r="E58" s="106"/>
      <c r="F58" s="106"/>
      <c r="G58" s="106"/>
      <c r="H58" s="106"/>
      <c r="I58" s="106"/>
      <c r="J58" s="106"/>
      <c r="K58" s="106"/>
      <c r="L58" s="106"/>
      <c r="M58" s="106"/>
      <c r="N58" s="106"/>
      <c r="O58" s="106"/>
      <c r="P58" s="106"/>
      <c r="Q58" s="106"/>
    </row>
    <row r="59" spans="3:17" s="105" customFormat="1" ht="27.75" customHeight="1" x14ac:dyDescent="0.2">
      <c r="C59" s="106"/>
      <c r="D59" s="106"/>
      <c r="E59" s="106"/>
      <c r="F59" s="106"/>
      <c r="G59" s="106"/>
      <c r="H59" s="106"/>
      <c r="I59" s="106"/>
      <c r="J59" s="106"/>
      <c r="K59" s="106"/>
      <c r="L59" s="106"/>
      <c r="M59" s="106"/>
      <c r="N59" s="106"/>
      <c r="O59" s="106"/>
      <c r="P59" s="106"/>
      <c r="Q59" s="106"/>
    </row>
    <row r="60" spans="3:17" s="105" customFormat="1" ht="27.75" customHeight="1" x14ac:dyDescent="0.2">
      <c r="C60" s="106"/>
      <c r="D60" s="106"/>
      <c r="E60" s="106"/>
      <c r="F60" s="106"/>
      <c r="G60" s="106"/>
      <c r="H60" s="106"/>
      <c r="I60" s="106"/>
      <c r="J60" s="106"/>
      <c r="K60" s="106"/>
      <c r="L60" s="106"/>
      <c r="M60" s="106"/>
      <c r="N60" s="106"/>
      <c r="O60" s="106"/>
      <c r="P60" s="106"/>
      <c r="Q60" s="106"/>
    </row>
    <row r="61" spans="3:17" s="105" customFormat="1" ht="27.75" customHeight="1" x14ac:dyDescent="0.2">
      <c r="C61" s="106"/>
      <c r="D61" s="106"/>
      <c r="E61" s="106"/>
      <c r="F61" s="106"/>
      <c r="G61" s="106"/>
      <c r="H61" s="106"/>
      <c r="I61" s="106"/>
      <c r="J61" s="106"/>
      <c r="K61" s="106"/>
      <c r="L61" s="106"/>
      <c r="M61" s="106"/>
      <c r="N61" s="106"/>
      <c r="O61" s="106"/>
      <c r="P61" s="106"/>
      <c r="Q61" s="106"/>
    </row>
    <row r="62" spans="3:17" s="105" customFormat="1" ht="27.75" customHeight="1" x14ac:dyDescent="0.2">
      <c r="C62" s="106"/>
      <c r="D62" s="106"/>
      <c r="E62" s="106"/>
      <c r="F62" s="106"/>
      <c r="G62" s="106"/>
      <c r="H62" s="106"/>
      <c r="I62" s="106"/>
      <c r="J62" s="106"/>
      <c r="K62" s="106"/>
      <c r="L62" s="106"/>
      <c r="M62" s="106"/>
      <c r="N62" s="106"/>
      <c r="O62" s="106"/>
      <c r="P62" s="106"/>
      <c r="Q62" s="106"/>
    </row>
    <row r="63" spans="3:17" s="105" customFormat="1" ht="27.75" customHeight="1" x14ac:dyDescent="0.2">
      <c r="C63" s="106"/>
      <c r="D63" s="106"/>
      <c r="E63" s="106"/>
      <c r="F63" s="106"/>
      <c r="G63" s="106"/>
      <c r="H63" s="106"/>
      <c r="I63" s="106"/>
      <c r="J63" s="106"/>
      <c r="K63" s="106"/>
      <c r="L63" s="106"/>
      <c r="M63" s="106"/>
      <c r="N63" s="106"/>
      <c r="O63" s="106"/>
      <c r="P63" s="106"/>
      <c r="Q63" s="106"/>
    </row>
    <row r="64" spans="3:17" s="105" customFormat="1" ht="27.75" customHeight="1" x14ac:dyDescent="0.2">
      <c r="C64" s="106"/>
      <c r="D64" s="106"/>
      <c r="E64" s="106"/>
      <c r="F64" s="106"/>
      <c r="G64" s="106"/>
      <c r="H64" s="106"/>
      <c r="I64" s="106"/>
      <c r="J64" s="106"/>
      <c r="K64" s="106"/>
      <c r="L64" s="106"/>
      <c r="M64" s="106"/>
      <c r="N64" s="106"/>
      <c r="O64" s="106"/>
      <c r="P64" s="106"/>
      <c r="Q64" s="106"/>
    </row>
    <row r="65" spans="3:17" s="105" customFormat="1" ht="27.75" customHeight="1" x14ac:dyDescent="0.2">
      <c r="C65" s="106"/>
      <c r="D65" s="106"/>
      <c r="E65" s="106"/>
      <c r="F65" s="106"/>
      <c r="G65" s="106"/>
      <c r="H65" s="106"/>
      <c r="I65" s="106"/>
      <c r="J65" s="106"/>
      <c r="K65" s="106"/>
      <c r="L65" s="106"/>
      <c r="M65" s="106"/>
      <c r="N65" s="106"/>
      <c r="O65" s="106"/>
      <c r="P65" s="106"/>
      <c r="Q65" s="106"/>
    </row>
    <row r="66" spans="3:17" s="105" customFormat="1" ht="27.75" customHeight="1" x14ac:dyDescent="0.2">
      <c r="C66" s="106"/>
      <c r="D66" s="106"/>
      <c r="E66" s="106"/>
      <c r="F66" s="106"/>
      <c r="G66" s="106"/>
      <c r="H66" s="106"/>
      <c r="I66" s="106"/>
      <c r="J66" s="106"/>
      <c r="K66" s="106"/>
      <c r="L66" s="106"/>
      <c r="M66" s="106"/>
      <c r="N66" s="106"/>
      <c r="O66" s="106"/>
      <c r="P66" s="106"/>
      <c r="Q66" s="106"/>
    </row>
    <row r="67" spans="3:17" s="105" customFormat="1" ht="27.75" customHeight="1" x14ac:dyDescent="0.2">
      <c r="C67" s="106"/>
      <c r="D67" s="106"/>
      <c r="E67" s="106"/>
      <c r="F67" s="106"/>
      <c r="G67" s="106"/>
      <c r="H67" s="106"/>
      <c r="I67" s="106"/>
      <c r="J67" s="106"/>
      <c r="K67" s="106"/>
      <c r="L67" s="106"/>
      <c r="M67" s="106"/>
      <c r="N67" s="106"/>
      <c r="O67" s="106"/>
      <c r="P67" s="106"/>
      <c r="Q67" s="106"/>
    </row>
    <row r="68" spans="3:17" s="105" customFormat="1" ht="27.75" customHeight="1" x14ac:dyDescent="0.2">
      <c r="C68" s="106"/>
      <c r="D68" s="106"/>
      <c r="E68" s="106"/>
      <c r="F68" s="106"/>
      <c r="G68" s="106"/>
      <c r="H68" s="106"/>
      <c r="I68" s="106"/>
      <c r="J68" s="106"/>
      <c r="K68" s="106"/>
      <c r="L68" s="106"/>
      <c r="M68" s="106"/>
      <c r="N68" s="106"/>
      <c r="O68" s="106"/>
      <c r="P68" s="106"/>
      <c r="Q68" s="106"/>
    </row>
    <row r="69" spans="3:17" s="105" customFormat="1" ht="27.75" customHeight="1" x14ac:dyDescent="0.2">
      <c r="C69" s="106"/>
      <c r="D69" s="106"/>
      <c r="E69" s="106"/>
      <c r="F69" s="106"/>
      <c r="G69" s="106"/>
      <c r="H69" s="106"/>
      <c r="I69" s="106"/>
      <c r="J69" s="106"/>
      <c r="K69" s="106"/>
      <c r="L69" s="106"/>
      <c r="M69" s="106"/>
      <c r="N69" s="106"/>
      <c r="O69" s="106"/>
      <c r="P69" s="106"/>
      <c r="Q69" s="106"/>
    </row>
    <row r="70" spans="3:17" s="105" customFormat="1" ht="27.75" customHeight="1" x14ac:dyDescent="0.2">
      <c r="C70" s="106"/>
      <c r="D70" s="106"/>
      <c r="E70" s="106"/>
      <c r="F70" s="106"/>
      <c r="G70" s="106"/>
      <c r="H70" s="106"/>
      <c r="I70" s="106"/>
      <c r="J70" s="106"/>
      <c r="K70" s="106"/>
      <c r="L70" s="106"/>
      <c r="M70" s="106"/>
      <c r="N70" s="106"/>
      <c r="O70" s="106"/>
      <c r="P70" s="106"/>
      <c r="Q70" s="106"/>
    </row>
    <row r="71" spans="3:17" s="105" customFormat="1" ht="27.75" customHeight="1" x14ac:dyDescent="0.2">
      <c r="C71" s="106"/>
      <c r="D71" s="106"/>
      <c r="E71" s="106"/>
      <c r="F71" s="106"/>
      <c r="G71" s="106"/>
      <c r="H71" s="106"/>
      <c r="I71" s="106"/>
      <c r="J71" s="106"/>
      <c r="K71" s="106"/>
      <c r="L71" s="106"/>
      <c r="M71" s="106"/>
      <c r="N71" s="106"/>
      <c r="O71" s="106"/>
      <c r="P71" s="106"/>
      <c r="Q71" s="106"/>
    </row>
    <row r="72" spans="3:17" s="105" customFormat="1" ht="27.75" customHeight="1" x14ac:dyDescent="0.2">
      <c r="C72" s="106"/>
      <c r="D72" s="106"/>
      <c r="E72" s="106"/>
      <c r="F72" s="106"/>
      <c r="G72" s="106"/>
      <c r="H72" s="106"/>
      <c r="I72" s="106"/>
      <c r="J72" s="106"/>
      <c r="K72" s="106"/>
      <c r="L72" s="106"/>
      <c r="M72" s="106"/>
      <c r="N72" s="106"/>
      <c r="O72" s="106"/>
      <c r="P72" s="106"/>
      <c r="Q72" s="106"/>
    </row>
    <row r="73" spans="3:17" s="105" customFormat="1" ht="27.75" customHeight="1" x14ac:dyDescent="0.2">
      <c r="C73" s="106"/>
      <c r="D73" s="106"/>
      <c r="E73" s="106"/>
      <c r="F73" s="106"/>
      <c r="G73" s="106"/>
      <c r="H73" s="106"/>
      <c r="I73" s="106"/>
      <c r="J73" s="106"/>
      <c r="K73" s="106"/>
      <c r="L73" s="106"/>
      <c r="M73" s="106"/>
      <c r="N73" s="106"/>
      <c r="O73" s="106"/>
      <c r="P73" s="106"/>
      <c r="Q73" s="106"/>
    </row>
    <row r="74" spans="3:17" s="105" customFormat="1" ht="27.75" customHeight="1" x14ac:dyDescent="0.2">
      <c r="C74" s="106"/>
      <c r="D74" s="106"/>
      <c r="E74" s="106"/>
      <c r="F74" s="106"/>
      <c r="G74" s="106"/>
      <c r="H74" s="106"/>
      <c r="I74" s="106"/>
      <c r="J74" s="106"/>
      <c r="K74" s="106"/>
      <c r="L74" s="106"/>
      <c r="M74" s="106"/>
      <c r="N74" s="106"/>
      <c r="O74" s="106"/>
      <c r="P74" s="106"/>
      <c r="Q74" s="106"/>
    </row>
    <row r="75" spans="3:17" s="105" customFormat="1" ht="27.75" customHeight="1" x14ac:dyDescent="0.2">
      <c r="C75" s="106"/>
      <c r="D75" s="106"/>
      <c r="E75" s="106"/>
      <c r="F75" s="106"/>
      <c r="G75" s="106"/>
      <c r="H75" s="106"/>
      <c r="I75" s="106"/>
      <c r="J75" s="106"/>
      <c r="K75" s="106"/>
      <c r="L75" s="106"/>
      <c r="M75" s="106"/>
      <c r="N75" s="106"/>
      <c r="O75" s="106"/>
      <c r="P75" s="106"/>
      <c r="Q75" s="106"/>
    </row>
    <row r="76" spans="3:17" s="105" customFormat="1" ht="27.75" customHeight="1" x14ac:dyDescent="0.2">
      <c r="C76" s="106"/>
      <c r="D76" s="106"/>
      <c r="E76" s="106"/>
      <c r="F76" s="106"/>
      <c r="G76" s="106"/>
      <c r="H76" s="106"/>
      <c r="I76" s="106"/>
      <c r="J76" s="106"/>
      <c r="K76" s="106"/>
      <c r="L76" s="106"/>
      <c r="M76" s="106"/>
      <c r="N76" s="106"/>
      <c r="O76" s="106"/>
      <c r="P76" s="106"/>
      <c r="Q76" s="106"/>
    </row>
    <row r="77" spans="3:17" s="105" customFormat="1" ht="27.75" customHeight="1" x14ac:dyDescent="0.2">
      <c r="C77" s="106"/>
      <c r="D77" s="106"/>
      <c r="E77" s="106"/>
      <c r="F77" s="106"/>
      <c r="G77" s="106"/>
      <c r="H77" s="106"/>
      <c r="I77" s="106"/>
      <c r="J77" s="106"/>
      <c r="K77" s="106"/>
      <c r="L77" s="106"/>
      <c r="M77" s="106"/>
      <c r="N77" s="106"/>
      <c r="O77" s="106"/>
      <c r="P77" s="106"/>
      <c r="Q77" s="106"/>
    </row>
  </sheetData>
  <mergeCells count="109">
    <mergeCell ref="E26:N26"/>
    <mergeCell ref="R26:T26"/>
    <mergeCell ref="E27:I27"/>
    <mergeCell ref="D24:D25"/>
    <mergeCell ref="E24:G24"/>
    <mergeCell ref="H24:N25"/>
    <mergeCell ref="O24:O25"/>
    <mergeCell ref="P24:Q25"/>
    <mergeCell ref="R24:T25"/>
    <mergeCell ref="F25:G25"/>
    <mergeCell ref="O19:O23"/>
    <mergeCell ref="P19:Q23"/>
    <mergeCell ref="E23:J23"/>
    <mergeCell ref="K23:L23"/>
    <mergeCell ref="M23:N23"/>
    <mergeCell ref="R23:T23"/>
    <mergeCell ref="E13:N13"/>
    <mergeCell ref="R13:T13"/>
    <mergeCell ref="E36:N36"/>
    <mergeCell ref="P36:Q36"/>
    <mergeCell ref="B13:B36"/>
    <mergeCell ref="P16:Q16"/>
    <mergeCell ref="E18:N18"/>
    <mergeCell ref="R18:T18"/>
    <mergeCell ref="C19:C23"/>
    <mergeCell ref="D19:D23"/>
    <mergeCell ref="P12:Q12"/>
    <mergeCell ref="B9:B12"/>
    <mergeCell ref="E9:N9"/>
    <mergeCell ref="O9:O12"/>
    <mergeCell ref="P9:Q9"/>
    <mergeCell ref="E10:N10"/>
    <mergeCell ref="P10:Q10"/>
    <mergeCell ref="P7:Q7"/>
    <mergeCell ref="R7:T7"/>
    <mergeCell ref="B4:D4"/>
    <mergeCell ref="E4:N4"/>
    <mergeCell ref="P4:Q4"/>
    <mergeCell ref="B5:B8"/>
    <mergeCell ref="E8:N8"/>
    <mergeCell ref="P8:Q8"/>
    <mergeCell ref="R8:T8"/>
    <mergeCell ref="R6:T6"/>
    <mergeCell ref="E5:N5"/>
    <mergeCell ref="P5:Q5"/>
    <mergeCell ref="R14:T14"/>
    <mergeCell ref="L27:N27"/>
    <mergeCell ref="E28:G29"/>
    <mergeCell ref="E11:N11"/>
    <mergeCell ref="P11:Q11"/>
    <mergeCell ref="E12:N12"/>
    <mergeCell ref="E7:N7"/>
    <mergeCell ref="E14:N14"/>
    <mergeCell ref="B2:D3"/>
    <mergeCell ref="E2:H2"/>
    <mergeCell ref="I2:M2"/>
    <mergeCell ref="O2:Q2"/>
    <mergeCell ref="R2:T2"/>
    <mergeCell ref="E3:O3"/>
    <mergeCell ref="R5:T5"/>
    <mergeCell ref="E6:N6"/>
    <mergeCell ref="P6:Q6"/>
    <mergeCell ref="P29:Q29"/>
    <mergeCell ref="E15:F15"/>
    <mergeCell ref="G15:H15"/>
    <mergeCell ref="M21:N21"/>
    <mergeCell ref="E22:J22"/>
    <mergeCell ref="M22:N22"/>
    <mergeCell ref="M28:N28"/>
    <mergeCell ref="P28:Q28"/>
    <mergeCell ref="I15:N15"/>
    <mergeCell ref="P15:Q15"/>
    <mergeCell ref="R29:T29"/>
    <mergeCell ref="E19:J19"/>
    <mergeCell ref="K19:L19"/>
    <mergeCell ref="M19:N19"/>
    <mergeCell ref="E20:J20"/>
    <mergeCell ref="K20:L20"/>
    <mergeCell ref="M20:N20"/>
    <mergeCell ref="E21:J21"/>
    <mergeCell ref="K21:L21"/>
    <mergeCell ref="K22:L22"/>
    <mergeCell ref="R33:T33"/>
    <mergeCell ref="P34:Q34"/>
    <mergeCell ref="R15:T15"/>
    <mergeCell ref="E16:N16"/>
    <mergeCell ref="R16:T16"/>
    <mergeCell ref="E17:N17"/>
    <mergeCell ref="R17:T17"/>
    <mergeCell ref="P26:Q26"/>
    <mergeCell ref="O28:O29"/>
    <mergeCell ref="H29:I29"/>
    <mergeCell ref="E34:N34"/>
    <mergeCell ref="E35:N35"/>
    <mergeCell ref="P32:Q32"/>
    <mergeCell ref="P33:Q33"/>
    <mergeCell ref="E32:N32"/>
    <mergeCell ref="E33:G33"/>
    <mergeCell ref="J33:L33"/>
    <mergeCell ref="E30:N30"/>
    <mergeCell ref="P30:Q30"/>
    <mergeCell ref="E31:N31"/>
    <mergeCell ref="P31:Q31"/>
    <mergeCell ref="J27:K27"/>
    <mergeCell ref="P27:Q27"/>
    <mergeCell ref="H28:I28"/>
    <mergeCell ref="J28:K28"/>
    <mergeCell ref="J29:K29"/>
    <mergeCell ref="M29:N29"/>
  </mergeCells>
  <phoneticPr fontId="1"/>
  <conditionalFormatting sqref="R13:T13">
    <cfRule type="expression" dxfId="217" priority="22">
      <formula>$R$13="OK"</formula>
    </cfRule>
    <cfRule type="cellIs" dxfId="216" priority="26" operator="equal">
      <formula>"50文字以内で入力してください。"</formula>
    </cfRule>
  </conditionalFormatting>
  <conditionalFormatting sqref="R14:T14">
    <cfRule type="expression" dxfId="215" priority="21">
      <formula>$R$14="OK"</formula>
    </cfRule>
    <cfRule type="cellIs" dxfId="214" priority="25" operator="equal">
      <formula>"50文字以内で入力してください。"</formula>
    </cfRule>
  </conditionalFormatting>
  <conditionalFormatting sqref="R17:T17 R23:R24">
    <cfRule type="expression" dxfId="213" priority="20">
      <formula>$R$17="OK"</formula>
    </cfRule>
    <cfRule type="cellIs" dxfId="212" priority="24" operator="equal">
      <formula>"50文字以内で入力してください。"</formula>
    </cfRule>
  </conditionalFormatting>
  <conditionalFormatting sqref="R18:R22">
    <cfRule type="cellIs" dxfId="211" priority="23" operator="equal">
      <formula>"50文字以内で入力してください。"</formula>
    </cfRule>
  </conditionalFormatting>
  <conditionalFormatting sqref="R18:T22">
    <cfRule type="expression" dxfId="210" priority="19">
      <formula>$R$18="OK"</formula>
    </cfRule>
  </conditionalFormatting>
  <conditionalFormatting sqref="R26:R27">
    <cfRule type="expression" dxfId="209" priority="17">
      <formula>$R$26="OK"</formula>
    </cfRule>
    <cfRule type="cellIs" dxfId="208" priority="18" operator="equal">
      <formula>"50文字以内で入力してください。"</formula>
    </cfRule>
  </conditionalFormatting>
  <conditionalFormatting sqref="R33:T33">
    <cfRule type="expression" dxfId="207" priority="15">
      <formula>$R$33="OK"</formula>
    </cfRule>
    <cfRule type="cellIs" dxfId="206" priority="16" operator="equal">
      <formula>"50文字以内で入力してください。"</formula>
    </cfRule>
  </conditionalFormatting>
  <conditionalFormatting sqref="R15:T15">
    <cfRule type="expression" dxfId="205" priority="13">
      <formula>$R$15="OK"</formula>
    </cfRule>
    <cfRule type="cellIs" dxfId="204" priority="14" operator="equal">
      <formula>"50文字以内で入力してください。"</formula>
    </cfRule>
  </conditionalFormatting>
  <conditionalFormatting sqref="R2:T4">
    <cfRule type="cellIs" dxfId="203" priority="12" operator="equal">
      <formula>"未記入の入力項目がございます。"</formula>
    </cfRule>
  </conditionalFormatting>
  <conditionalFormatting sqref="R29:T29">
    <cfRule type="expression" dxfId="202" priority="11">
      <formula>$E$28="①通年取扱い"</formula>
    </cfRule>
  </conditionalFormatting>
  <conditionalFormatting sqref="E13">
    <cfRule type="expression" dxfId="201" priority="9">
      <formula>$P$13&gt;51</formula>
    </cfRule>
  </conditionalFormatting>
  <conditionalFormatting sqref="E14">
    <cfRule type="expression" dxfId="200" priority="10">
      <formula>$P$14&gt;17</formula>
    </cfRule>
  </conditionalFormatting>
  <conditionalFormatting sqref="E17:N17">
    <cfRule type="expression" dxfId="199" priority="8">
      <formula>$P$17&gt;51</formula>
    </cfRule>
  </conditionalFormatting>
  <conditionalFormatting sqref="P13">
    <cfRule type="cellIs" dxfId="198" priority="7" operator="greaterThan">
      <formula>51</formula>
    </cfRule>
  </conditionalFormatting>
  <conditionalFormatting sqref="P14">
    <cfRule type="cellIs" dxfId="197" priority="6" operator="greaterThan">
      <formula>17</formula>
    </cfRule>
  </conditionalFormatting>
  <conditionalFormatting sqref="P17">
    <cfRule type="cellIs" dxfId="196" priority="5" operator="greaterThan">
      <formula>51</formula>
    </cfRule>
  </conditionalFormatting>
  <conditionalFormatting sqref="P18">
    <cfRule type="cellIs" dxfId="195" priority="4" operator="greaterThan">
      <formula>501</formula>
    </cfRule>
  </conditionalFormatting>
  <conditionalFormatting sqref="P35">
    <cfRule type="cellIs" dxfId="194" priority="3" operator="greaterThan">
      <formula>501</formula>
    </cfRule>
  </conditionalFormatting>
  <conditionalFormatting sqref="R16:T16">
    <cfRule type="cellIs" dxfId="193" priority="2" operator="equal">
      <formula>"50文字以内で入力してください。"</formula>
    </cfRule>
  </conditionalFormatting>
  <dataValidations count="12">
    <dataValidation type="list" allowBlank="1" showInputMessage="1" showErrorMessage="1" sqref="E36:N36">
      <formula1>"右の▼から選択してください,加入済,未加入,"</formula1>
    </dataValidation>
    <dataValidation type="list" allowBlank="1" showInputMessage="1" showErrorMessage="1" sqref="F25:G25">
      <formula1>"右の▼から選択してください,日,ヶ月,年,"</formula1>
    </dataValidation>
    <dataValidation type="list" allowBlank="1" showInputMessage="1" showErrorMessage="1" sqref="E24:G24">
      <formula1>"右の▼から選択してください,賞味期限,消費期限,使用期限,提供期限,その他,"</formula1>
    </dataValidation>
    <dataValidation type="list" allowBlank="1" showInputMessage="1" showErrorMessage="1" sqref="E32:N32">
      <formula1>"右の▼から選択してください,①60cmサイズ,②80cmサイズ,③100cmサイズ,④140cmサイズ,⑤160cmサイズ,⑥160～260cmサイズ,"</formula1>
    </dataValidation>
    <dataValidation type="list" allowBlank="1" showInputMessage="1" showErrorMessage="1" sqref="E31:N31">
      <formula1>"右の▼から選択してください,①～2kg未満,②2kg～5kg未満,③5kg～10kg未満,④10kg～20kg未満,⑤20kg～30kg未満,⑥30kg～50kg未満,"</formula1>
    </dataValidation>
    <dataValidation type="date" allowBlank="1" showInputMessage="1" showErrorMessage="1" error="2017/1/1以降の日付を入力してください。" sqref="J28:K29 M28:N29">
      <formula1>42736</formula1>
      <formula2>73050</formula2>
    </dataValidation>
    <dataValidation type="list" allowBlank="1" showInputMessage="1" showErrorMessage="1" sqref="E28:G29">
      <formula1>"右の▼から選択してください,①通年取扱い,②季節限定取扱い,"</formula1>
    </dataValidation>
    <dataValidation allowBlank="1" showInputMessage="1" error="2017/1/1以降の日付を入力してください。" sqref="O28"/>
    <dataValidation type="whole" allowBlank="1" showInputMessage="1" showErrorMessage="1" error="5日以降の数字を入力してください。" sqref="J27:K27">
      <formula1>4</formula1>
      <formula2>100</formula2>
    </dataValidation>
    <dataValidation type="list" allowBlank="1" showInputMessage="1" showErrorMessage="1" sqref="K19:K23">
      <formula1>"右の▼から選択してください,原産地,製造地,加工地,宿泊地,サービス提供地"</formula1>
    </dataValidation>
    <dataValidation type="list" allowBlank="1" showInputMessage="1" showErrorMessage="1" sqref="E30:N30">
      <formula1>"右の▼から選択してください,①通常便,②冷蔵便,③冷凍便"</formula1>
    </dataValidation>
    <dataValidation type="list" allowBlank="1" showInputMessage="1" showErrorMessage="1" error="プルダウンで選択してください" sqref="E16:N16">
      <formula1>"　対象　,　対象外　"</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35" min="1" max="15" man="1"/>
  </rowBreaks>
  <colBreaks count="1" manualBreakCount="1">
    <brk id="15" max="1048575" man="1"/>
  </colBreaks>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FF00"/>
  </sheetPr>
  <dimension ref="A1:AH12"/>
  <sheetViews>
    <sheetView showZeros="0" zoomScale="80" zoomScaleNormal="80" workbookViewId="0">
      <selection activeCell="E9" sqref="E9:N9"/>
    </sheetView>
  </sheetViews>
  <sheetFormatPr defaultColWidth="21.6640625" defaultRowHeight="9.6" x14ac:dyDescent="0.2"/>
  <cols>
    <col min="1" max="1" width="5.6640625" style="51" customWidth="1"/>
    <col min="2" max="2" width="10.88671875" style="51" customWidth="1"/>
    <col min="3" max="3" width="8.88671875" style="51" bestFit="1" customWidth="1"/>
    <col min="4" max="4" width="6.88671875" style="51" bestFit="1" customWidth="1"/>
    <col min="5" max="5" width="9.88671875" style="51" bestFit="1" customWidth="1"/>
    <col min="6" max="6" width="9.88671875" style="51" customWidth="1"/>
    <col min="7" max="7" width="13.88671875" style="51" bestFit="1" customWidth="1"/>
    <col min="8" max="8" width="38.88671875" style="51" bestFit="1" customWidth="1"/>
    <col min="9" max="10" width="38.88671875" style="51" customWidth="1"/>
    <col min="11" max="11" width="27.33203125" style="51" customWidth="1"/>
    <col min="12" max="12" width="21.33203125" style="51" customWidth="1"/>
    <col min="13" max="13" width="6.6640625" style="52" customWidth="1"/>
    <col min="14" max="14" width="7.88671875" style="52" bestFit="1" customWidth="1"/>
    <col min="15" max="15" width="13.6640625" style="51" customWidth="1"/>
    <col min="16" max="16" width="10.109375" style="51" bestFit="1" customWidth="1"/>
    <col min="17" max="17" width="13.33203125" style="51" bestFit="1" customWidth="1"/>
    <col min="18" max="18" width="13.33203125" style="51" customWidth="1"/>
    <col min="19" max="19" width="7.44140625" style="51" bestFit="1" customWidth="1"/>
    <col min="20" max="20" width="7" style="51" bestFit="1" customWidth="1"/>
    <col min="21" max="21" width="8.33203125" style="51" bestFit="1" customWidth="1"/>
    <col min="22" max="22" width="9.109375" style="51" bestFit="1" customWidth="1"/>
    <col min="23" max="23" width="7" style="51" bestFit="1" customWidth="1"/>
    <col min="24" max="24" width="9.109375" style="51" bestFit="1" customWidth="1"/>
    <col min="25" max="25" width="12.88671875" style="51" customWidth="1"/>
    <col min="26" max="27" width="14.44140625" style="51" customWidth="1"/>
    <col min="28" max="28" width="9.44140625" style="51" bestFit="1" customWidth="1"/>
    <col min="29" max="29" width="9.44140625" style="51" customWidth="1"/>
    <col min="30" max="31" width="8.33203125" style="51" bestFit="1" customWidth="1"/>
    <col min="32" max="32" width="8" style="51" bestFit="1" customWidth="1"/>
    <col min="33" max="33" width="8" style="51" customWidth="1"/>
    <col min="34" max="34" width="27" style="51" customWidth="1"/>
    <col min="35" max="16384" width="21.6640625" style="50"/>
  </cols>
  <sheetData>
    <row r="1" spans="1:34" s="47" customFormat="1" ht="28.8" x14ac:dyDescent="0.2">
      <c r="A1" s="164" t="s">
        <v>32</v>
      </c>
      <c r="B1" s="164" t="s">
        <v>9</v>
      </c>
      <c r="C1" s="165" t="s">
        <v>17</v>
      </c>
      <c r="D1" s="165" t="s">
        <v>52</v>
      </c>
      <c r="E1" s="165" t="s">
        <v>222</v>
      </c>
      <c r="F1" s="165" t="s">
        <v>37</v>
      </c>
      <c r="G1" s="165" t="s">
        <v>223</v>
      </c>
      <c r="H1" s="165" t="s">
        <v>224</v>
      </c>
      <c r="I1" s="165" t="s">
        <v>1</v>
      </c>
      <c r="J1" s="165" t="s">
        <v>36</v>
      </c>
      <c r="K1" s="165" t="s">
        <v>72</v>
      </c>
      <c r="L1" s="165" t="s">
        <v>10</v>
      </c>
      <c r="M1" s="165" t="s">
        <v>18</v>
      </c>
      <c r="N1" s="165" t="s">
        <v>19</v>
      </c>
      <c r="O1" s="165" t="s">
        <v>11</v>
      </c>
      <c r="P1" s="165" t="s">
        <v>33</v>
      </c>
      <c r="Q1" s="165" t="s">
        <v>38</v>
      </c>
      <c r="R1" s="165" t="s">
        <v>39</v>
      </c>
      <c r="S1" s="165" t="s">
        <v>34</v>
      </c>
      <c r="T1" s="165" t="s">
        <v>35</v>
      </c>
      <c r="U1" s="165" t="s">
        <v>12</v>
      </c>
      <c r="V1" s="165" t="s">
        <v>13</v>
      </c>
      <c r="W1" s="165" t="s">
        <v>22</v>
      </c>
      <c r="X1" s="165" t="s">
        <v>23</v>
      </c>
      <c r="Y1" s="165" t="s">
        <v>24</v>
      </c>
      <c r="Z1" s="165" t="s">
        <v>25</v>
      </c>
      <c r="AA1" s="214" t="s">
        <v>261</v>
      </c>
      <c r="AB1" s="165" t="s">
        <v>27</v>
      </c>
      <c r="AC1" s="165" t="s">
        <v>28</v>
      </c>
      <c r="AD1" s="165" t="s">
        <v>14</v>
      </c>
      <c r="AE1" s="165" t="s">
        <v>15</v>
      </c>
      <c r="AF1" s="165" t="s">
        <v>40</v>
      </c>
      <c r="AG1" s="165" t="s">
        <v>41</v>
      </c>
      <c r="AH1" s="165" t="s">
        <v>16</v>
      </c>
    </row>
    <row r="2" spans="1:34" ht="105.6" x14ac:dyDescent="0.2">
      <c r="A2" s="46" t="s">
        <v>98</v>
      </c>
      <c r="B2" s="44"/>
      <c r="C2" s="14" t="str">
        <f>お礼品登録シート見本!$E$5</f>
        <v>さとふる畜産</v>
      </c>
      <c r="D2" s="48" t="str">
        <f>お礼品登録シート見本!$E$36</f>
        <v>加入済</v>
      </c>
      <c r="E2" s="48" t="str">
        <f>お礼品登録シート見本!$E$13</f>
        <v>東京都中央区産　さとふる牛　ロースすき焼き用 300g</v>
      </c>
      <c r="F2" s="7" t="str">
        <f>お礼品登録シート見本!$E$14</f>
        <v>ロースすき焼き用 300g</v>
      </c>
      <c r="G2" s="7" t="str">
        <f>お礼品登録シート見本!$E$17</f>
        <v>牛肉の『旨み』がギュっとつまった「さとふる牛」。やわらかな食感と脂の甘さを堪能いただけます。</v>
      </c>
      <c r="H2" s="7" t="str">
        <f>お礼品登録シート見本!$E$18</f>
        <v>大自然が豊かな東京都中央区だからできる、こだわりの飼育法でストレスなく育った「さとふる牛」。近くを流れる江戸川源流の美しく澄んだ水と地元産の野菜を飼料に使い、丁寧に育てたブランド牛です。
「さとふる牛」は、キメ細やかな赤身とクセがなくジューシーで甘い脂のプレミアムな肉質が特徴です。
その肉質はすき焼きにおすすめで、旨みとさっぱりとした脂身がとても美味しくいただけます。是非ご堪能ください。</v>
      </c>
      <c r="I2" s="7" t="str">
        <f>お礼品登録シート見本!$E$34</f>
        <v xml:space="preserve">・本お礼品は冷凍でのお届けとなります。お使いになるときは、前夜から冷蔵庫内で自然解凍していただくことをお勧めします。この方法ですと、時間はかかりますが、肉の旨味成分の流出が最小限に抑えられ、より美味しくお召し上がりいただけます。
・賞味期限は約1ヶ月ございますが、お届け直後は特に美味しく味わっていただけますので、早めの調理をお奨めいたします。
</v>
      </c>
      <c r="J2" s="7" t="str">
        <f>お礼品登録シート見本!$E$35</f>
        <v>東京都中央区産の『さとふる牛』を、多くの方々に「おいしい」と召し上がっていただけるよう、徹底した衛生管理をして、こだわりをもって飼育しています。『さとふる牛』のすき焼き用の肉は、すき焼きで食べることはもちろん、地元ではシンプルに焼いて、素材の味を堪能することも多いです。さまざまなお料理にご利用いただけますので、牛肉本来がもつ旨みの深さと、とろけるような柔らかさをぜひお確かめください。</v>
      </c>
      <c r="K2" s="7" t="str">
        <f>お礼品登録シート見本!$E$19&amp;CHAR(10)&amp;お礼品登録シート見本!$K$19&amp;CHAR(58)&amp;お礼品登録シート見本!$M$19&amp;CHAR(10)&amp;お礼品登録シート見本!$E$20&amp;CHAR(10)&amp;お礼品登録シート見本!$K$20&amp;CHAR(58)&amp;お礼品登録シート見本!$M$20&amp;CHAR(10)&amp;お礼品登録シート見本!$E$21&amp;CHAR(10)&amp;お礼品登録シート見本!$K$21&amp;CHAR(58)&amp;お礼品登録シート見本!$M$21&amp;CHAR(10)&amp;お礼品登録シート見本!$E$22&amp;CHAR(10)&amp;お礼品登録シート見本!$K$22&amp;CHAR(58)&amp;お礼品登録シート見本!$M$22&amp;CHAR(10)&amp;お礼品登録シート見本!$E$23&amp;CHAR(10)&amp;お礼品登録シート見本!$K$23&amp;CHAR(58)&amp;お礼品登録シート見本!$M$23&amp;CHAR(10)</f>
        <v xml:space="preserve">さとふる牛ロースすき焼き用 300g
原産地:東京都中央区
すき焼きのたれ100ml
加工地:東京都中央区
右の▼から選択してください:
右の▼から選択してください:
右の▼から選択してください:
</v>
      </c>
      <c r="L2" s="7" t="str">
        <f>お礼品登録シート見本!$E$26</f>
        <v>さとふる牛ロースすき焼き用 800g
すき焼きのたれ100ml 醤油、大豆煮出汁、味醂、料理酒、砂糖、カラメル色素(原材料の一部に小麦を含む)</v>
      </c>
      <c r="M2" s="49" t="str">
        <f>お礼品登録シート見本!$E$24</f>
        <v>賞味期限</v>
      </c>
      <c r="N2" s="49" t="str">
        <f>お礼品登録シート見本!$E$25&amp;お礼品登録シート見本!$F$25</f>
        <v>60日</v>
      </c>
      <c r="O2" s="163">
        <f>お礼品登録シート見本!$H$24</f>
        <v>0</v>
      </c>
      <c r="P2" s="44"/>
      <c r="Q2" s="15" t="str">
        <f>お礼品登録シート見本!$E$9</f>
        <v>aaaa.jpg</v>
      </c>
      <c r="R2" s="44" t="str">
        <f>お礼品登録シート見本!$E$9&amp;CHAR(10)&amp;お礼品登録シート見本!$E$10&amp;CHAR(10)&amp;お礼品登録シート見本!$E$11&amp;CHAR(10)&amp;お礼品登録シート見本!$E$12</f>
        <v>aaaa.jpg
bbbb.jpg
cccc.jpg
dddd.jpg</v>
      </c>
      <c r="S2" s="49" t="str">
        <f>お礼品登録シート見本!$E$30</f>
        <v>③冷凍便</v>
      </c>
      <c r="T2" s="49" t="str">
        <f>お礼品登録シート見本!$E$28</f>
        <v>①通年取扱い</v>
      </c>
      <c r="U2" s="196">
        <f>お礼品登録シート見本!$J$28</f>
        <v>0</v>
      </c>
      <c r="V2" s="196">
        <f>お礼品登録シート見本!M28</f>
        <v>0</v>
      </c>
      <c r="W2" s="49" t="str">
        <f>お礼品登録シート見本!$E$28</f>
        <v>①通年取扱い</v>
      </c>
      <c r="X2" s="196">
        <f>お礼品登録シート見本!$J$29</f>
        <v>0</v>
      </c>
      <c r="Y2" s="196">
        <f>お礼品登録シート見本!$M$29</f>
        <v>0</v>
      </c>
      <c r="Z2" s="53">
        <f>お礼品登録シート見本!$G$15</f>
        <v>3000</v>
      </c>
      <c r="AA2" s="53" t="str">
        <f>お礼品登録シート見本!$E$16</f>
        <v>　対象　</v>
      </c>
      <c r="AB2" s="49" t="str">
        <f>お礼品登録シート見本!$E$31</f>
        <v>①～2kg未満</v>
      </c>
      <c r="AC2" s="49" t="str">
        <f>お礼品登録シート見本!$E$32</f>
        <v>①60cmサイズ</v>
      </c>
      <c r="AD2" s="53">
        <f>お礼品登録シート見本!$H$33</f>
        <v>1000</v>
      </c>
      <c r="AE2" s="53">
        <f>お礼品登録シート見本!$M$33</f>
        <v>10</v>
      </c>
      <c r="AF2" s="44"/>
      <c r="AG2" s="44"/>
      <c r="AH2" s="7" t="str">
        <f>お礼品登録シート見本!$E$27&amp;お礼品登録シート見本!$J$27&amp;お礼品登録シート見本!$L$27</f>
        <v>発注メール受信日より4日後</v>
      </c>
    </row>
    <row r="3" spans="1:34" ht="105.6" x14ac:dyDescent="0.2">
      <c r="A3" s="46">
        <v>1</v>
      </c>
      <c r="B3" s="44"/>
      <c r="C3" s="14">
        <f>お礼品登録シート1!$E$5</f>
        <v>0</v>
      </c>
      <c r="D3" s="48" t="str">
        <f>お礼品登録シート1!$E$36</f>
        <v>右の▼から選択してください</v>
      </c>
      <c r="E3" s="48">
        <f>お礼品登録シート1!$E$13</f>
        <v>0</v>
      </c>
      <c r="F3" s="7">
        <f>お礼品登録シート1!$E$14</f>
        <v>0</v>
      </c>
      <c r="G3" s="7">
        <f>お礼品登録シート1!$E$17</f>
        <v>0</v>
      </c>
      <c r="H3" s="7">
        <f>お礼品登録シート1!$E$18</f>
        <v>0</v>
      </c>
      <c r="I3" s="7">
        <f>お礼品登録シート1!$E$34</f>
        <v>0</v>
      </c>
      <c r="J3" s="7">
        <f>お礼品登録シート1!$E$35</f>
        <v>0</v>
      </c>
      <c r="K3" s="7" t="str">
        <f>お礼品登録シート1!$E$19&amp;CHAR(10)&amp;お礼品登録シート1!$K$19&amp;CHAR(58)&amp;お礼品登録シート1!$M$19&amp;CHAR(10)&amp;お礼品登録シート1!$E$20&amp;CHAR(10)&amp;お礼品登録シート1!$K$20&amp;CHAR(58)&amp;お礼品登録シート1!$M$20&amp;CHAR(10)&amp;お礼品登録シート1!$E$21&amp;CHAR(10)&amp;お礼品登録シート1!$K$21&amp;CHAR(58)&amp;お礼品登録シート1!$M$21&amp;CHAR(10)&amp;お礼品登録シート1!$E$22&amp;CHAR(10)&amp;お礼品登録シート1!$K$22&amp;CHAR(58)&amp;お礼品登録シート1!$M$22&amp;CHAR(10)&amp;お礼品登録シート1!$E$23&amp;CHAR(10)&amp;お礼品登録シート1!$K$23&amp;CHAR(58)&amp;お礼品登録シート1!$M$23&amp;CHAR(10)</f>
        <v xml:space="preserve">
右の▼から選択してください:
右の▼から選択してください:
右の▼から選択してください:
右の▼から選択してください:
右の▼から選択してください:
</v>
      </c>
      <c r="L3" s="7">
        <f>お礼品登録シート1!$E$26</f>
        <v>0</v>
      </c>
      <c r="M3" s="49" t="str">
        <f>お礼品登録シート1!$E$24</f>
        <v>右の▼から選択してください</v>
      </c>
      <c r="N3" s="49" t="str">
        <f>お礼品登録シート1!$E$25&amp;お礼品登録シート1!$F$25</f>
        <v>日</v>
      </c>
      <c r="O3" s="163">
        <f>お礼品登録シート1!$H$24</f>
        <v>0</v>
      </c>
      <c r="P3" s="44"/>
      <c r="Q3" s="15">
        <f>お礼品登録シート1!$E$9</f>
        <v>0</v>
      </c>
      <c r="R3" s="44" t="str">
        <f>お礼品登録シート1!$E$9&amp;CHAR(10)&amp;お礼品登録シート1!$E$10&amp;CHAR(10)&amp;お礼品登録シート1!$E$11&amp;CHAR(10)&amp;お礼品登録シート1!$E$12</f>
        <v xml:space="preserve">
</v>
      </c>
      <c r="S3" s="49" t="str">
        <f>お礼品登録シート1!$E$30</f>
        <v>右の▼から選択してください</v>
      </c>
      <c r="T3" s="49" t="str">
        <f>お礼品登録シート1!$E$28</f>
        <v>右の▼から選択してください</v>
      </c>
      <c r="U3" s="196">
        <f>お礼品登録シート1!$J$28</f>
        <v>0</v>
      </c>
      <c r="V3" s="196">
        <f>お礼品登録シート1!M29</f>
        <v>0</v>
      </c>
      <c r="W3" s="49" t="str">
        <f>お礼品登録シート1!$E$28</f>
        <v>右の▼から選択してください</v>
      </c>
      <c r="X3" s="196">
        <f>お礼品登録シート1!$J$29</f>
        <v>0</v>
      </c>
      <c r="Y3" s="196">
        <f>お礼品登録シート1!$M$29</f>
        <v>0</v>
      </c>
      <c r="Z3" s="53">
        <f>お礼品登録シート1!$G$15</f>
        <v>0</v>
      </c>
      <c r="AA3" s="53">
        <f>お礼品登録シート1!$E$16</f>
        <v>0</v>
      </c>
      <c r="AB3" s="49" t="str">
        <f>お礼品登録シート1!$E$31</f>
        <v>右の▼から選択してください</v>
      </c>
      <c r="AC3" s="49" t="str">
        <f>お礼品登録シート1!$E$32</f>
        <v>右の▼から選択してください</v>
      </c>
      <c r="AD3" s="53">
        <f>お礼品登録シート1!$H$33</f>
        <v>0</v>
      </c>
      <c r="AE3" s="53">
        <f>お礼品登録シート1!$M$33</f>
        <v>0</v>
      </c>
      <c r="AF3" s="44"/>
      <c r="AG3" s="44"/>
      <c r="AH3" s="7" t="str">
        <f>お礼品登録シート1!$E$27&amp;お礼品登録シート1!$J$27&amp;お礼品登録シート1!$L$27</f>
        <v>発注メール受信日より日後</v>
      </c>
    </row>
    <row r="4" spans="1:34" ht="105.6" x14ac:dyDescent="0.2">
      <c r="A4" s="46">
        <v>2</v>
      </c>
      <c r="B4" s="44"/>
      <c r="C4" s="14">
        <f>お礼品登録シート2!$E$5</f>
        <v>0</v>
      </c>
      <c r="D4" s="48" t="str">
        <f>お礼品登録シート2!$E$36</f>
        <v>右の▼から選択してください</v>
      </c>
      <c r="E4" s="48">
        <f>お礼品登録シート2!$E$13</f>
        <v>0</v>
      </c>
      <c r="F4" s="7">
        <f>お礼品登録シート2!$E$14</f>
        <v>0</v>
      </c>
      <c r="G4" s="7">
        <f>お礼品登録シート2!$E$17</f>
        <v>0</v>
      </c>
      <c r="H4" s="7">
        <f>お礼品登録シート2!$E$18</f>
        <v>0</v>
      </c>
      <c r="I4" s="7">
        <f>お礼品登録シート2!$E$34</f>
        <v>0</v>
      </c>
      <c r="J4" s="7">
        <f>お礼品登録シート2!$E$35</f>
        <v>0</v>
      </c>
      <c r="K4" s="7" t="str">
        <f>お礼品登録シート2!$E$19&amp;CHAR(10)&amp;お礼品登録シート2!$K$19&amp;CHAR(58)&amp;お礼品登録シート2!$M$19&amp;CHAR(10)&amp;お礼品登録シート2!$E$20&amp;CHAR(10)&amp;お礼品登録シート2!$K$20&amp;CHAR(58)&amp;お礼品登録シート2!$M$20&amp;CHAR(10)&amp;お礼品登録シート2!$E$21&amp;CHAR(10)&amp;お礼品登録シート2!$K$21&amp;CHAR(58)&amp;お礼品登録シート2!$M$21&amp;CHAR(10)&amp;お礼品登録シート2!$E$22&amp;CHAR(10)&amp;お礼品登録シート2!$K$22&amp;CHAR(58)&amp;お礼品登録シート2!$M$22&amp;CHAR(10)&amp;お礼品登録シート2!$E$23&amp;CHAR(10)&amp;お礼品登録シート2!$K$23&amp;CHAR(58)&amp;お礼品登録シート2!$M$23&amp;CHAR(10)</f>
        <v xml:space="preserve">
右の▼から選択してください:
右の▼から選択してください:
右の▼から選択してください:
右の▼から選択してください:
右の▼から選択してください:
</v>
      </c>
      <c r="L4" s="7">
        <f>お礼品登録シート2!$E$26</f>
        <v>0</v>
      </c>
      <c r="M4" s="49" t="str">
        <f>お礼品登録シート2!$E$24</f>
        <v>右の▼から選択してください</v>
      </c>
      <c r="N4" s="49" t="str">
        <f>お礼品登録シート2!$E$25&amp;お礼品登録シート2!$F$25</f>
        <v>日</v>
      </c>
      <c r="O4" s="163">
        <f>お礼品登録シート2!$H$24</f>
        <v>0</v>
      </c>
      <c r="P4" s="44"/>
      <c r="Q4" s="15">
        <f>お礼品登録シート2!$E$9</f>
        <v>0</v>
      </c>
      <c r="R4" s="44" t="str">
        <f>お礼品登録シート2!$E$9&amp;CHAR(10)&amp;お礼品登録シート2!$E$10&amp;CHAR(10)&amp;お礼品登録シート2!$E$11&amp;CHAR(10)&amp;お礼品登録シート2!$E$12</f>
        <v xml:space="preserve">
</v>
      </c>
      <c r="S4" s="49" t="str">
        <f>お礼品登録シート2!$E$30</f>
        <v>右の▼から選択してください</v>
      </c>
      <c r="T4" s="49" t="str">
        <f>お礼品登録シート2!$E$28</f>
        <v>右の▼から選択してください</v>
      </c>
      <c r="U4" s="196">
        <f>お礼品登録シート2!$J$28</f>
        <v>0</v>
      </c>
      <c r="V4" s="196">
        <f>お礼品登録シート2!M30</f>
        <v>0</v>
      </c>
      <c r="W4" s="49" t="str">
        <f>お礼品登録シート2!$E$28</f>
        <v>右の▼から選択してください</v>
      </c>
      <c r="X4" s="196">
        <f>お礼品登録シート2!$J$29</f>
        <v>0</v>
      </c>
      <c r="Y4" s="196">
        <f>お礼品登録シート2!$M$29</f>
        <v>0</v>
      </c>
      <c r="Z4" s="53">
        <f>お礼品登録シート2!$G$15</f>
        <v>0</v>
      </c>
      <c r="AA4" s="53">
        <f>お礼品登録シート2!$E$16</f>
        <v>0</v>
      </c>
      <c r="AB4" s="49" t="str">
        <f>お礼品登録シート2!$E$31</f>
        <v>右の▼から選択してください</v>
      </c>
      <c r="AC4" s="49" t="str">
        <f>お礼品登録シート2!$E$32</f>
        <v>右の▼から選択してください</v>
      </c>
      <c r="AD4" s="53">
        <f>お礼品登録シート2!$H$33</f>
        <v>0</v>
      </c>
      <c r="AE4" s="53">
        <f>お礼品登録シート2!$M$33</f>
        <v>0</v>
      </c>
      <c r="AF4" s="44"/>
      <c r="AG4" s="44"/>
      <c r="AH4" s="7" t="str">
        <f>お礼品登録シート2!$E$27&amp;お礼品登録シート2!$J$27&amp;お礼品登録シート2!$L$27</f>
        <v>発注メール受信日より日後</v>
      </c>
    </row>
    <row r="5" spans="1:34" ht="105.6" x14ac:dyDescent="0.2">
      <c r="A5" s="46">
        <v>3</v>
      </c>
      <c r="B5" s="44"/>
      <c r="C5" s="14">
        <f>お礼品登録シート3!$E$5</f>
        <v>0</v>
      </c>
      <c r="D5" s="48" t="str">
        <f>お礼品登録シート3!$E$36</f>
        <v>右の▼から選択してください</v>
      </c>
      <c r="E5" s="48">
        <f>お礼品登録シート3!$E$13</f>
        <v>0</v>
      </c>
      <c r="F5" s="7">
        <f>お礼品登録シート3!$E$14</f>
        <v>0</v>
      </c>
      <c r="G5" s="7">
        <f>お礼品登録シート3!$E$17</f>
        <v>0</v>
      </c>
      <c r="H5" s="7">
        <f>お礼品登録シート3!$E$18</f>
        <v>0</v>
      </c>
      <c r="I5" s="7">
        <f>お礼品登録シート3!$E$34</f>
        <v>0</v>
      </c>
      <c r="J5" s="7">
        <f>お礼品登録シート3!$E$35</f>
        <v>0</v>
      </c>
      <c r="K5" s="7" t="str">
        <f>お礼品登録シート3!$E$19&amp;CHAR(10)&amp;お礼品登録シート3!$K$19&amp;CHAR(58)&amp;お礼品登録シート3!$M$19&amp;CHAR(10)&amp;お礼品登録シート3!$E$20&amp;CHAR(10)&amp;お礼品登録シート3!$K$20&amp;CHAR(58)&amp;お礼品登録シート3!$M$20&amp;CHAR(10)&amp;お礼品登録シート3!$E$21&amp;CHAR(10)&amp;お礼品登録シート3!$K$21&amp;CHAR(58)&amp;お礼品登録シート3!$M$21&amp;CHAR(10)&amp;お礼品登録シート3!$E$22&amp;CHAR(10)&amp;お礼品登録シート3!$K$22&amp;CHAR(58)&amp;お礼品登録シート3!$M$22&amp;CHAR(10)&amp;お礼品登録シート3!$E$23&amp;CHAR(10)&amp;お礼品登録シート3!$K$23&amp;CHAR(58)&amp;お礼品登録シート3!$M$23&amp;CHAR(10)</f>
        <v xml:space="preserve">
右の▼から選択してください:
右の▼から選択してください:
右の▼から選択してください:
右の▼から選択してください:
右の▼から選択してください:
</v>
      </c>
      <c r="L5" s="7">
        <f>お礼品登録シート3!$E$26</f>
        <v>0</v>
      </c>
      <c r="M5" s="49" t="str">
        <f>お礼品登録シート3!$E$24</f>
        <v>右の▼から選択してください</v>
      </c>
      <c r="N5" s="49" t="str">
        <f>お礼品登録シート3!$E$25&amp;お礼品登録シート3!$F$25</f>
        <v>日</v>
      </c>
      <c r="O5" s="163">
        <f>お礼品登録シート3!$H$24</f>
        <v>0</v>
      </c>
      <c r="P5" s="44"/>
      <c r="Q5" s="15">
        <f>お礼品登録シート3!$E$9</f>
        <v>0</v>
      </c>
      <c r="R5" s="44" t="str">
        <f>お礼品登録シート3!$E$9&amp;CHAR(10)&amp;お礼品登録シート3!$E$10&amp;CHAR(10)&amp;お礼品登録シート3!$E$11&amp;CHAR(10)&amp;お礼品登録シート3!$E$12</f>
        <v xml:space="preserve">
</v>
      </c>
      <c r="S5" s="49" t="str">
        <f>お礼品登録シート3!$E$30</f>
        <v>右の▼から選択してください</v>
      </c>
      <c r="T5" s="49" t="str">
        <f>お礼品登録シート3!$E$28</f>
        <v>右の▼から選択してください</v>
      </c>
      <c r="U5" s="196">
        <f>お礼品登録シート3!$J$28</f>
        <v>0</v>
      </c>
      <c r="V5" s="196">
        <f>お礼品登録シート3!M31</f>
        <v>0</v>
      </c>
      <c r="W5" s="49" t="str">
        <f>お礼品登録シート3!$E$28</f>
        <v>右の▼から選択してください</v>
      </c>
      <c r="X5" s="196">
        <f>お礼品登録シート3!$J$29</f>
        <v>0</v>
      </c>
      <c r="Y5" s="196">
        <f>お礼品登録シート3!$M$29</f>
        <v>0</v>
      </c>
      <c r="Z5" s="53">
        <f>お礼品登録シート3!$G$15</f>
        <v>0</v>
      </c>
      <c r="AA5" s="53">
        <f>お礼品登録シート3!$E$16</f>
        <v>0</v>
      </c>
      <c r="AB5" s="49" t="str">
        <f>お礼品登録シート3!$E$31</f>
        <v>右の▼から選択してください</v>
      </c>
      <c r="AC5" s="49" t="str">
        <f>お礼品登録シート3!$E$32</f>
        <v>右の▼から選択してください</v>
      </c>
      <c r="AD5" s="53">
        <f>お礼品登録シート3!$H$33</f>
        <v>0</v>
      </c>
      <c r="AE5" s="53">
        <f>お礼品登録シート3!$M$33</f>
        <v>0</v>
      </c>
      <c r="AF5" s="44"/>
      <c r="AG5" s="44"/>
      <c r="AH5" s="7" t="str">
        <f>お礼品登録シート3!$E$27&amp;お礼品登録シート3!$J$27&amp;お礼品登録シート3!$L$27</f>
        <v>発注メール受信日より日後</v>
      </c>
    </row>
    <row r="6" spans="1:34" ht="105.6" x14ac:dyDescent="0.2">
      <c r="A6" s="46">
        <v>4</v>
      </c>
      <c r="B6" s="44"/>
      <c r="C6" s="14">
        <f>お礼品登録シート4!$E$5</f>
        <v>0</v>
      </c>
      <c r="D6" s="48" t="str">
        <f>お礼品登録シート4!$E$36</f>
        <v>右の▼から選択してください</v>
      </c>
      <c r="E6" s="48">
        <f>お礼品登録シート4!$E$13</f>
        <v>0</v>
      </c>
      <c r="F6" s="7">
        <f>お礼品登録シート4!$E$14</f>
        <v>0</v>
      </c>
      <c r="G6" s="7">
        <f>お礼品登録シート4!$E$17</f>
        <v>0</v>
      </c>
      <c r="H6" s="7">
        <f>お礼品登録シート4!$E$18</f>
        <v>0</v>
      </c>
      <c r="I6" s="7">
        <f>お礼品登録シート4!$E$34</f>
        <v>0</v>
      </c>
      <c r="J6" s="7">
        <f>お礼品登録シート4!$E$35</f>
        <v>0</v>
      </c>
      <c r="K6" s="7" t="str">
        <f>お礼品登録シート4!$E$19&amp;CHAR(10)&amp;お礼品登録シート4!$K$19&amp;CHAR(58)&amp;お礼品登録シート4!$M$19&amp;CHAR(10)&amp;お礼品登録シート4!$E$20&amp;CHAR(10)&amp;お礼品登録シート4!$K$20&amp;CHAR(58)&amp;お礼品登録シート4!$M$20&amp;CHAR(10)&amp;お礼品登録シート4!$E$21&amp;CHAR(10)&amp;お礼品登録シート4!$K$21&amp;CHAR(58)&amp;お礼品登録シート4!$M$21&amp;CHAR(10)&amp;お礼品登録シート4!$E$22&amp;CHAR(10)&amp;お礼品登録シート4!$K$22&amp;CHAR(58)&amp;お礼品登録シート4!$M$22&amp;CHAR(10)&amp;お礼品登録シート4!$E$23&amp;CHAR(10)&amp;お礼品登録シート4!$K$23&amp;CHAR(58)&amp;お礼品登録シート4!$M$23&amp;CHAR(10)</f>
        <v xml:space="preserve">
右の▼から選択してください:
右の▼から選択してください:
右の▼から選択してください:
右の▼から選択してください:
右の▼から選択してください:
</v>
      </c>
      <c r="L6" s="7">
        <f>お礼品登録シート4!$E$26</f>
        <v>0</v>
      </c>
      <c r="M6" s="49" t="str">
        <f>お礼品登録シート4!$E$24</f>
        <v>右の▼から選択してください</v>
      </c>
      <c r="N6" s="49" t="str">
        <f>お礼品登録シート4!$E$25&amp;お礼品登録シート4!$F$25</f>
        <v>日</v>
      </c>
      <c r="O6" s="163">
        <f>お礼品登録シート4!$H$24</f>
        <v>0</v>
      </c>
      <c r="P6" s="44"/>
      <c r="Q6" s="15">
        <f>お礼品登録シート4!$E$9</f>
        <v>0</v>
      </c>
      <c r="R6" s="44" t="str">
        <f>お礼品登録シート4!$E$9&amp;CHAR(10)&amp;お礼品登録シート4!$E$10&amp;CHAR(10)&amp;お礼品登録シート4!$E$11&amp;CHAR(10)&amp;お礼品登録シート4!$E$12</f>
        <v xml:space="preserve">
</v>
      </c>
      <c r="S6" s="49" t="str">
        <f>お礼品登録シート4!$E$30</f>
        <v>右の▼から選択してください</v>
      </c>
      <c r="T6" s="49" t="str">
        <f>お礼品登録シート4!$E$28</f>
        <v>右の▼から選択してください</v>
      </c>
      <c r="U6" s="196">
        <f>お礼品登録シート4!$J$28</f>
        <v>0</v>
      </c>
      <c r="V6" s="196">
        <f>お礼品登録シート4!M32</f>
        <v>0</v>
      </c>
      <c r="W6" s="49" t="str">
        <f>お礼品登録シート4!$E$28</f>
        <v>右の▼から選択してください</v>
      </c>
      <c r="X6" s="196">
        <f>お礼品登録シート4!$J$29</f>
        <v>0</v>
      </c>
      <c r="Y6" s="196">
        <f>お礼品登録シート4!$M$29</f>
        <v>0</v>
      </c>
      <c r="Z6" s="53">
        <f>お礼品登録シート4!$G$15</f>
        <v>0</v>
      </c>
      <c r="AA6" s="53">
        <f>お礼品登録シート4!$E$16</f>
        <v>0</v>
      </c>
      <c r="AB6" s="49" t="str">
        <f>お礼品登録シート4!$E$31</f>
        <v>右の▼から選択してください</v>
      </c>
      <c r="AC6" s="49" t="str">
        <f>お礼品登録シート4!$E$32</f>
        <v>右の▼から選択してください</v>
      </c>
      <c r="AD6" s="53">
        <f>お礼品登録シート4!$H$33</f>
        <v>0</v>
      </c>
      <c r="AE6" s="53">
        <f>お礼品登録シート4!$M$33</f>
        <v>0</v>
      </c>
      <c r="AF6" s="44"/>
      <c r="AG6" s="44"/>
      <c r="AH6" s="7" t="str">
        <f>お礼品登録シート4!$E$27&amp;お礼品登録シート4!$J$27&amp;お礼品登録シート4!$L$27</f>
        <v>発注メール受信日より日後</v>
      </c>
    </row>
    <row r="7" spans="1:34" ht="105.6" x14ac:dyDescent="0.2">
      <c r="A7" s="46">
        <v>5</v>
      </c>
      <c r="B7" s="44"/>
      <c r="C7" s="14">
        <f>お礼品登録シート5!$E$5</f>
        <v>0</v>
      </c>
      <c r="D7" s="48" t="str">
        <f>お礼品登録シート5!$E$36</f>
        <v>右の▼から選択してください</v>
      </c>
      <c r="E7" s="48">
        <f>お礼品登録シート5!$E$13</f>
        <v>0</v>
      </c>
      <c r="F7" s="7">
        <f>お礼品登録シート5!$E$14</f>
        <v>0</v>
      </c>
      <c r="G7" s="7">
        <f>お礼品登録シート5!$E$17</f>
        <v>0</v>
      </c>
      <c r="H7" s="7">
        <f>お礼品登録シート5!$E$18</f>
        <v>0</v>
      </c>
      <c r="I7" s="7">
        <f>お礼品登録シート5!$E$34</f>
        <v>0</v>
      </c>
      <c r="J7" s="7">
        <f>お礼品登録シート5!$E$35</f>
        <v>0</v>
      </c>
      <c r="K7" s="7" t="str">
        <f>お礼品登録シート5!$E$19&amp;CHAR(10)&amp;お礼品登録シート5!$K$19&amp;CHAR(58)&amp;お礼品登録シート5!$M$19&amp;CHAR(10)&amp;お礼品登録シート5!$E$20&amp;CHAR(10)&amp;お礼品登録シート5!$K$20&amp;CHAR(58)&amp;お礼品登録シート5!$M$20&amp;CHAR(10)&amp;お礼品登録シート5!$E$21&amp;CHAR(10)&amp;お礼品登録シート5!$K$21&amp;CHAR(58)&amp;お礼品登録シート5!$M$21&amp;CHAR(10)&amp;お礼品登録シート5!$E$22&amp;CHAR(10)&amp;お礼品登録シート5!$K$22&amp;CHAR(58)&amp;お礼品登録シート5!$M$22&amp;CHAR(10)&amp;お礼品登録シート5!$E$23&amp;CHAR(10)&amp;お礼品登録シート5!$K$23&amp;CHAR(58)&amp;お礼品登録シート5!$M$23&amp;CHAR(10)</f>
        <v xml:space="preserve">
右の▼から選択してください:
右の▼から選択してください:
右の▼から選択してください:
右の▼から選択してください:
右の▼から選択してください:
</v>
      </c>
      <c r="L7" s="7">
        <f>お礼品登録シート5!$E$26</f>
        <v>0</v>
      </c>
      <c r="M7" s="49" t="str">
        <f>お礼品登録シート5!$E$24</f>
        <v>右の▼から選択してください</v>
      </c>
      <c r="N7" s="49" t="str">
        <f>お礼品登録シート5!$E$25&amp;お礼品登録シート5!$F$25</f>
        <v>日</v>
      </c>
      <c r="O7" s="163">
        <f>お礼品登録シート5!$H$24</f>
        <v>0</v>
      </c>
      <c r="P7" s="44"/>
      <c r="Q7" s="15">
        <f>お礼品登録シート5!$E$9</f>
        <v>0</v>
      </c>
      <c r="R7" s="44" t="str">
        <f>お礼品登録シート5!$E$9&amp;CHAR(10)&amp;お礼品登録シート5!$E$10&amp;CHAR(10)&amp;お礼品登録シート5!$E$11&amp;CHAR(10)&amp;お礼品登録シート5!$E$12</f>
        <v xml:space="preserve">
</v>
      </c>
      <c r="S7" s="49" t="str">
        <f>お礼品登録シート5!$E$30</f>
        <v>右の▼から選択してください</v>
      </c>
      <c r="T7" s="49" t="str">
        <f>お礼品登録シート5!$E$28</f>
        <v>右の▼から選択してください</v>
      </c>
      <c r="U7" s="196">
        <f>お礼品登録シート5!$J$28</f>
        <v>0</v>
      </c>
      <c r="V7" s="196">
        <f>お礼品登録シート5!M33</f>
        <v>0</v>
      </c>
      <c r="W7" s="49" t="str">
        <f>お礼品登録シート5!$E$28</f>
        <v>右の▼から選択してください</v>
      </c>
      <c r="X7" s="196">
        <f>お礼品登録シート5!$J$29</f>
        <v>0</v>
      </c>
      <c r="Y7" s="196">
        <f>お礼品登録シート5!$M$29</f>
        <v>0</v>
      </c>
      <c r="Z7" s="53">
        <f>お礼品登録シート5!$G$15</f>
        <v>0</v>
      </c>
      <c r="AA7" s="53">
        <f>お礼品登録シート5!$E$16</f>
        <v>0</v>
      </c>
      <c r="AB7" s="49" t="str">
        <f>お礼品登録シート5!$E$31</f>
        <v>右の▼から選択してください</v>
      </c>
      <c r="AC7" s="49" t="str">
        <f>お礼品登録シート5!$E$32</f>
        <v>右の▼から選択してください</v>
      </c>
      <c r="AD7" s="53">
        <f>お礼品登録シート5!$H$33</f>
        <v>0</v>
      </c>
      <c r="AE7" s="53">
        <f>お礼品登録シート5!$M$33</f>
        <v>0</v>
      </c>
      <c r="AF7" s="44"/>
      <c r="AG7" s="44"/>
      <c r="AH7" s="7" t="str">
        <f>お礼品登録シート5!$E$27&amp;お礼品登録シート5!$J$27&amp;お礼品登録シート5!$L$27</f>
        <v>発注メール受信日より日後</v>
      </c>
    </row>
    <row r="8" spans="1:34" ht="105.6" x14ac:dyDescent="0.2">
      <c r="A8" s="46">
        <v>6</v>
      </c>
      <c r="B8" s="44"/>
      <c r="C8" s="14">
        <f>お礼品登録シート6!$E$5</f>
        <v>0</v>
      </c>
      <c r="D8" s="48" t="str">
        <f>お礼品登録シート6!$E$36</f>
        <v>右の▼から選択してください</v>
      </c>
      <c r="E8" s="48">
        <f>お礼品登録シート6!$E$13</f>
        <v>0</v>
      </c>
      <c r="F8" s="7">
        <f>お礼品登録シート6!$E$14</f>
        <v>0</v>
      </c>
      <c r="G8" s="7">
        <f>お礼品登録シート6!$E$17</f>
        <v>0</v>
      </c>
      <c r="H8" s="7">
        <f>お礼品登録シート6!$E$18</f>
        <v>0</v>
      </c>
      <c r="I8" s="7">
        <f>お礼品登録シート6!$E$34</f>
        <v>0</v>
      </c>
      <c r="J8" s="7">
        <f>お礼品登録シート6!$E$35</f>
        <v>0</v>
      </c>
      <c r="K8" s="7" t="str">
        <f>お礼品登録シート6!$E$19&amp;CHAR(10)&amp;お礼品登録シート6!$K$19&amp;CHAR(58)&amp;お礼品登録シート6!$M$19&amp;CHAR(10)&amp;お礼品登録シート6!$E$20&amp;CHAR(10)&amp;お礼品登録シート6!$K$20&amp;CHAR(58)&amp;お礼品登録シート6!$M$20&amp;CHAR(10)&amp;お礼品登録シート6!$E$21&amp;CHAR(10)&amp;お礼品登録シート6!$K$21&amp;CHAR(58)&amp;お礼品登録シート6!$M$21&amp;CHAR(10)&amp;お礼品登録シート6!$E$22&amp;CHAR(10)&amp;お礼品登録シート6!$K$22&amp;CHAR(58)&amp;お礼品登録シート6!$M$22&amp;CHAR(10)&amp;お礼品登録シート6!$E$23&amp;CHAR(10)&amp;お礼品登録シート6!$K$23&amp;CHAR(58)&amp;お礼品登録シート6!$M$23&amp;CHAR(10)</f>
        <v xml:space="preserve">
右の▼から選択してください:
右の▼から選択してください:
右の▼から選択してください:
右の▼から選択してください:
右の▼から選択してください:
</v>
      </c>
      <c r="L8" s="7">
        <f>お礼品登録シート6!$E$26</f>
        <v>0</v>
      </c>
      <c r="M8" s="49" t="str">
        <f>お礼品登録シート6!$E$24</f>
        <v>右の▼から選択してください</v>
      </c>
      <c r="N8" s="49" t="str">
        <f>お礼品登録シート6!$E$25&amp;お礼品登録シート6!$F$25</f>
        <v>日</v>
      </c>
      <c r="O8" s="163">
        <f>お礼品登録シート6!$H$24</f>
        <v>0</v>
      </c>
      <c r="P8" s="44"/>
      <c r="Q8" s="15">
        <f>お礼品登録シート6!$E$9</f>
        <v>0</v>
      </c>
      <c r="R8" s="44" t="str">
        <f>お礼品登録シート6!$E$9&amp;CHAR(10)&amp;お礼品登録シート6!$E$10&amp;CHAR(10)&amp;お礼品登録シート6!$E$11&amp;CHAR(10)&amp;お礼品登録シート6!$E$12</f>
        <v xml:space="preserve">
</v>
      </c>
      <c r="S8" s="49" t="str">
        <f>お礼品登録シート6!$E$30</f>
        <v>右の▼から選択してください</v>
      </c>
      <c r="T8" s="49" t="str">
        <f>お礼品登録シート6!$E$28</f>
        <v>右の▼から選択してください</v>
      </c>
      <c r="U8" s="196">
        <f>お礼品登録シート6!$J$28</f>
        <v>0</v>
      </c>
      <c r="V8" s="196">
        <f>お礼品登録シート6!M34</f>
        <v>0</v>
      </c>
      <c r="W8" s="49" t="str">
        <f>お礼品登録シート6!$E$28</f>
        <v>右の▼から選択してください</v>
      </c>
      <c r="X8" s="196">
        <f>お礼品登録シート6!$J$29</f>
        <v>0</v>
      </c>
      <c r="Y8" s="196">
        <f>お礼品登録シート6!$M$29</f>
        <v>0</v>
      </c>
      <c r="Z8" s="53">
        <f>お礼品登録シート6!$G$15</f>
        <v>0</v>
      </c>
      <c r="AA8" s="53">
        <f>お礼品登録シート6!$E$16</f>
        <v>0</v>
      </c>
      <c r="AB8" s="49" t="str">
        <f>お礼品登録シート6!$E$31</f>
        <v>右の▼から選択してください</v>
      </c>
      <c r="AC8" s="49" t="str">
        <f>お礼品登録シート6!$E$32</f>
        <v>右の▼から選択してください</v>
      </c>
      <c r="AD8" s="53">
        <f>お礼品登録シート6!$H$33</f>
        <v>0</v>
      </c>
      <c r="AE8" s="53">
        <f>お礼品登録シート6!$M$33</f>
        <v>0</v>
      </c>
      <c r="AF8" s="44"/>
      <c r="AG8" s="44"/>
      <c r="AH8" s="7" t="str">
        <f>お礼品登録シート6!$E$27&amp;お礼品登録シート6!$J$27&amp;お礼品登録シート6!$L$27</f>
        <v>発注メール受信日より日後</v>
      </c>
    </row>
    <row r="9" spans="1:34" ht="105.6" x14ac:dyDescent="0.2">
      <c r="A9" s="46">
        <v>7</v>
      </c>
      <c r="B9" s="44"/>
      <c r="C9" s="14">
        <f>お礼品登録シート7!$E$5</f>
        <v>0</v>
      </c>
      <c r="D9" s="48" t="str">
        <f>お礼品登録シート7!$E$36</f>
        <v>右の▼から選択してください</v>
      </c>
      <c r="E9" s="48">
        <f>お礼品登録シート7!$E$13</f>
        <v>0</v>
      </c>
      <c r="F9" s="7">
        <f>お礼品登録シート7!$E$14</f>
        <v>0</v>
      </c>
      <c r="G9" s="7">
        <f>お礼品登録シート7!$E$17</f>
        <v>0</v>
      </c>
      <c r="H9" s="7">
        <f>お礼品登録シート7!$E$18</f>
        <v>0</v>
      </c>
      <c r="I9" s="7">
        <f>お礼品登録シート7!$E$34</f>
        <v>0</v>
      </c>
      <c r="J9" s="7">
        <f>お礼品登録シート7!$E$35</f>
        <v>0</v>
      </c>
      <c r="K9" s="7" t="str">
        <f>お礼品登録シート7!$E$19&amp;CHAR(10)&amp;お礼品登録シート7!$K$19&amp;CHAR(58)&amp;お礼品登録シート7!$M$19&amp;CHAR(10)&amp;お礼品登録シート7!$E$20&amp;CHAR(10)&amp;お礼品登録シート7!$K$20&amp;CHAR(58)&amp;お礼品登録シート7!$M$20&amp;CHAR(10)&amp;お礼品登録シート7!$E$21&amp;CHAR(10)&amp;お礼品登録シート7!$K$21&amp;CHAR(58)&amp;お礼品登録シート7!$M$21&amp;CHAR(10)&amp;お礼品登録シート7!$E$22&amp;CHAR(10)&amp;お礼品登録シート7!$K$22&amp;CHAR(58)&amp;お礼品登録シート7!$M$22&amp;CHAR(10)&amp;お礼品登録シート7!$E$23&amp;CHAR(10)&amp;お礼品登録シート7!$K$23&amp;CHAR(58)&amp;お礼品登録シート7!$M$23&amp;CHAR(10)</f>
        <v xml:space="preserve">
右の▼から選択してください:
右の▼から選択してください:
右の▼から選択してください:
右の▼から選択してください:
右の▼から選択してください:
</v>
      </c>
      <c r="L9" s="7">
        <f>お礼品登録シート7!$E$26</f>
        <v>0</v>
      </c>
      <c r="M9" s="49" t="str">
        <f>お礼品登録シート7!$E$24</f>
        <v>右の▼から選択してください</v>
      </c>
      <c r="N9" s="49" t="str">
        <f>お礼品登録シート7!$E$25&amp;お礼品登録シート7!$F$25</f>
        <v>日</v>
      </c>
      <c r="O9" s="163">
        <f>お礼品登録シート7!$H$24</f>
        <v>0</v>
      </c>
      <c r="P9" s="44"/>
      <c r="Q9" s="15">
        <f>お礼品登録シート7!$E$9</f>
        <v>0</v>
      </c>
      <c r="R9" s="44" t="str">
        <f>お礼品登録シート7!$E$9&amp;CHAR(10)&amp;お礼品登録シート7!$E$10&amp;CHAR(10)&amp;お礼品登録シート7!$E$11&amp;CHAR(10)&amp;お礼品登録シート7!$E$12</f>
        <v xml:space="preserve">
</v>
      </c>
      <c r="S9" s="49" t="str">
        <f>お礼品登録シート7!$E$30</f>
        <v>右の▼から選択してください</v>
      </c>
      <c r="T9" s="49" t="str">
        <f>お礼品登録シート7!$E$28</f>
        <v>右の▼から選択してください</v>
      </c>
      <c r="U9" s="196">
        <f>お礼品登録シート7!$J$28</f>
        <v>0</v>
      </c>
      <c r="V9" s="196">
        <f>お礼品登録シート7!M35</f>
        <v>0</v>
      </c>
      <c r="W9" s="49" t="str">
        <f>お礼品登録シート7!$E$28</f>
        <v>右の▼から選択してください</v>
      </c>
      <c r="X9" s="196">
        <f>お礼品登録シート7!$J$29</f>
        <v>0</v>
      </c>
      <c r="Y9" s="196">
        <f>お礼品登録シート7!$M$29</f>
        <v>0</v>
      </c>
      <c r="Z9" s="53">
        <f>お礼品登録シート7!$G$15</f>
        <v>0</v>
      </c>
      <c r="AA9" s="53">
        <f>お礼品登録シート7!$E$16</f>
        <v>0</v>
      </c>
      <c r="AB9" s="49" t="str">
        <f>お礼品登録シート7!$E$31</f>
        <v>右の▼から選択してください</v>
      </c>
      <c r="AC9" s="49" t="str">
        <f>お礼品登録シート7!$E$32</f>
        <v>右の▼から選択してください</v>
      </c>
      <c r="AD9" s="53">
        <f>お礼品登録シート7!$H$33</f>
        <v>0</v>
      </c>
      <c r="AE9" s="53">
        <f>お礼品登録シート7!$M$33</f>
        <v>0</v>
      </c>
      <c r="AF9" s="44"/>
      <c r="AG9" s="44"/>
      <c r="AH9" s="7" t="str">
        <f>お礼品登録シート7!$E$27&amp;お礼品登録シート7!$J$27&amp;お礼品登録シート7!$L$27</f>
        <v>発注メール受信日より日後</v>
      </c>
    </row>
    <row r="10" spans="1:34" ht="105.6" x14ac:dyDescent="0.2">
      <c r="A10" s="46">
        <v>8</v>
      </c>
      <c r="B10" s="44"/>
      <c r="C10" s="14">
        <f>お礼品登録シート8!$E$5</f>
        <v>0</v>
      </c>
      <c r="D10" s="48" t="str">
        <f>お礼品登録シート8!$E$36</f>
        <v>右の▼から選択してください</v>
      </c>
      <c r="E10" s="48">
        <f>お礼品登録シート8!$E$13</f>
        <v>0</v>
      </c>
      <c r="F10" s="7">
        <f>お礼品登録シート8!$E$14</f>
        <v>0</v>
      </c>
      <c r="G10" s="7">
        <f>お礼品登録シート8!$E$17</f>
        <v>0</v>
      </c>
      <c r="H10" s="7">
        <f>お礼品登録シート8!$E$18</f>
        <v>0</v>
      </c>
      <c r="I10" s="7">
        <f>お礼品登録シート8!$E$34</f>
        <v>0</v>
      </c>
      <c r="J10" s="7">
        <f>お礼品登録シート8!$E$35</f>
        <v>0</v>
      </c>
      <c r="K10" s="7" t="str">
        <f>お礼品登録シート8!$E$19&amp;CHAR(10)&amp;お礼品登録シート8!$K$19&amp;CHAR(58)&amp;お礼品登録シート8!$M$19&amp;CHAR(10)&amp;お礼品登録シート8!$E$20&amp;CHAR(10)&amp;お礼品登録シート8!$K$20&amp;CHAR(58)&amp;お礼品登録シート8!$M$20&amp;CHAR(10)&amp;お礼品登録シート8!$E$21&amp;CHAR(10)&amp;お礼品登録シート8!$K$21&amp;CHAR(58)&amp;お礼品登録シート8!$M$21&amp;CHAR(10)&amp;お礼品登録シート8!$E$22&amp;CHAR(10)&amp;お礼品登録シート8!$K$22&amp;CHAR(58)&amp;お礼品登録シート8!$M$22&amp;CHAR(10)&amp;お礼品登録シート8!$E$23&amp;CHAR(10)&amp;お礼品登録シート8!$K$23&amp;CHAR(58)&amp;お礼品登録シート8!$M$23&amp;CHAR(10)</f>
        <v xml:space="preserve">
右の▼から選択してください:
右の▼から選択してください:
右の▼から選択してください:
右の▼から選択してください:
右の▼から選択してください:
</v>
      </c>
      <c r="L10" s="7">
        <f>お礼品登録シート8!$E$26</f>
        <v>0</v>
      </c>
      <c r="M10" s="49" t="str">
        <f>お礼品登録シート8!$E$24</f>
        <v>右の▼から選択してください</v>
      </c>
      <c r="N10" s="49" t="str">
        <f>お礼品登録シート8!$E$25&amp;お礼品登録シート8!$F$25</f>
        <v>日</v>
      </c>
      <c r="O10" s="163">
        <f>お礼品登録シート8!$H$24</f>
        <v>0</v>
      </c>
      <c r="P10" s="44"/>
      <c r="Q10" s="15">
        <f>お礼品登録シート8!$E$9</f>
        <v>0</v>
      </c>
      <c r="R10" s="44" t="str">
        <f>お礼品登録シート8!$E$9&amp;CHAR(10)&amp;お礼品登録シート8!$E$10&amp;CHAR(10)&amp;お礼品登録シート8!$E$11&amp;CHAR(10)&amp;お礼品登録シート8!$E$12</f>
        <v xml:space="preserve">
</v>
      </c>
      <c r="S10" s="49" t="str">
        <f>お礼品登録シート8!$E$30</f>
        <v>右の▼から選択してください</v>
      </c>
      <c r="T10" s="49" t="str">
        <f>お礼品登録シート8!$E$28</f>
        <v>右の▼から選択してください</v>
      </c>
      <c r="U10" s="196">
        <f>お礼品登録シート8!$J$28</f>
        <v>0</v>
      </c>
      <c r="V10" s="196">
        <f>お礼品登録シート8!M36</f>
        <v>0</v>
      </c>
      <c r="W10" s="49" t="str">
        <f>お礼品登録シート8!$E$28</f>
        <v>右の▼から選択してください</v>
      </c>
      <c r="X10" s="196">
        <f>お礼品登録シート8!$J$29</f>
        <v>0</v>
      </c>
      <c r="Y10" s="196">
        <f>お礼品登録シート8!$M$29</f>
        <v>0</v>
      </c>
      <c r="Z10" s="53">
        <f>お礼品登録シート8!$G$15</f>
        <v>0</v>
      </c>
      <c r="AA10" s="53">
        <f>お礼品登録シート8!$E$16</f>
        <v>0</v>
      </c>
      <c r="AB10" s="49" t="str">
        <f>お礼品登録シート8!$E$31</f>
        <v>右の▼から選択してください</v>
      </c>
      <c r="AC10" s="49" t="str">
        <f>お礼品登録シート8!$E$32</f>
        <v>右の▼から選択してください</v>
      </c>
      <c r="AD10" s="53">
        <f>お礼品登録シート8!$H$33</f>
        <v>0</v>
      </c>
      <c r="AE10" s="53">
        <f>お礼品登録シート8!$M$33</f>
        <v>0</v>
      </c>
      <c r="AF10" s="44"/>
      <c r="AG10" s="44"/>
      <c r="AH10" s="7" t="str">
        <f>お礼品登録シート8!$E$27&amp;お礼品登録シート8!$J$27&amp;お礼品登録シート8!$L$27</f>
        <v>発注メール受信日より日後</v>
      </c>
    </row>
    <row r="11" spans="1:34" ht="105.6" x14ac:dyDescent="0.2">
      <c r="A11" s="46">
        <v>9</v>
      </c>
      <c r="B11" s="44"/>
      <c r="C11" s="14">
        <f>お礼品登録シート9!$E$5</f>
        <v>0</v>
      </c>
      <c r="D11" s="48" t="str">
        <f>お礼品登録シート9!$E$36</f>
        <v>右の▼から選択してください</v>
      </c>
      <c r="E11" s="48">
        <f>お礼品登録シート9!$E$13</f>
        <v>0</v>
      </c>
      <c r="F11" s="7">
        <f>お礼品登録シート9!$E$14</f>
        <v>0</v>
      </c>
      <c r="G11" s="7">
        <f>お礼品登録シート9!$E$17</f>
        <v>0</v>
      </c>
      <c r="H11" s="7">
        <f>お礼品登録シート9!$E$18</f>
        <v>0</v>
      </c>
      <c r="I11" s="7">
        <f>お礼品登録シート9!$E$34</f>
        <v>0</v>
      </c>
      <c r="J11" s="7">
        <f>お礼品登録シート9!$E$35</f>
        <v>0</v>
      </c>
      <c r="K11" s="7" t="str">
        <f>お礼品登録シート9!$E$19&amp;CHAR(10)&amp;お礼品登録シート9!$K$19&amp;CHAR(58)&amp;お礼品登録シート9!$M$19&amp;CHAR(10)&amp;お礼品登録シート9!$E$20&amp;CHAR(10)&amp;お礼品登録シート9!$K$20&amp;CHAR(58)&amp;お礼品登録シート9!$M$20&amp;CHAR(10)&amp;お礼品登録シート9!$E$21&amp;CHAR(10)&amp;お礼品登録シート9!$K$21&amp;CHAR(58)&amp;お礼品登録シート9!$M$21&amp;CHAR(10)&amp;お礼品登録シート9!$E$22&amp;CHAR(10)&amp;お礼品登録シート9!$K$22&amp;CHAR(58)&amp;お礼品登録シート9!$M$22&amp;CHAR(10)&amp;お礼品登録シート9!$E$23&amp;CHAR(10)&amp;お礼品登録シート9!$K$23&amp;CHAR(58)&amp;お礼品登録シート9!$M$23&amp;CHAR(10)</f>
        <v xml:space="preserve">
右の▼から選択してください:
右の▼から選択してください:
右の▼から選択してください:
右の▼から選択してください:
右の▼から選択してください:
</v>
      </c>
      <c r="L11" s="7">
        <f>お礼品登録シート9!$E$26</f>
        <v>0</v>
      </c>
      <c r="M11" s="49" t="str">
        <f>お礼品登録シート9!$E$24</f>
        <v>右の▼から選択してください</v>
      </c>
      <c r="N11" s="49" t="str">
        <f>お礼品登録シート9!$E$25&amp;お礼品登録シート9!$F$25</f>
        <v>日</v>
      </c>
      <c r="O11" s="163">
        <f>お礼品登録シート9!$H$24</f>
        <v>0</v>
      </c>
      <c r="P11" s="44"/>
      <c r="Q11" s="15">
        <f>お礼品登録シート9!$E$9</f>
        <v>0</v>
      </c>
      <c r="R11" s="44" t="str">
        <f>お礼品登録シート9!$E$9&amp;CHAR(10)&amp;お礼品登録シート9!$E$10&amp;CHAR(10)&amp;お礼品登録シート9!$E$11&amp;CHAR(10)&amp;お礼品登録シート9!$E$12</f>
        <v xml:space="preserve">
</v>
      </c>
      <c r="S11" s="49" t="str">
        <f>お礼品登録シート9!$E$30</f>
        <v>右の▼から選択してください</v>
      </c>
      <c r="T11" s="49" t="str">
        <f>お礼品登録シート9!$E$28</f>
        <v>右の▼から選択してください</v>
      </c>
      <c r="U11" s="196">
        <f>お礼品登録シート9!$J$28</f>
        <v>0</v>
      </c>
      <c r="V11" s="196">
        <f>お礼品登録シート9!M37</f>
        <v>0</v>
      </c>
      <c r="W11" s="49" t="str">
        <f>お礼品登録シート9!$E$28</f>
        <v>右の▼から選択してください</v>
      </c>
      <c r="X11" s="196">
        <f>お礼品登録シート9!$J$29</f>
        <v>0</v>
      </c>
      <c r="Y11" s="196">
        <f>お礼品登録シート9!$M$29</f>
        <v>0</v>
      </c>
      <c r="Z11" s="53">
        <f>お礼品登録シート9!$G$15</f>
        <v>0</v>
      </c>
      <c r="AA11" s="53">
        <f>お礼品登録シート9!$E$16</f>
        <v>0</v>
      </c>
      <c r="AB11" s="49" t="str">
        <f>お礼品登録シート9!$E$31</f>
        <v>右の▼から選択してください</v>
      </c>
      <c r="AC11" s="49" t="str">
        <f>お礼品登録シート9!$E$32</f>
        <v>右の▼から選択してください</v>
      </c>
      <c r="AD11" s="53">
        <f>お礼品登録シート9!$H$33</f>
        <v>0</v>
      </c>
      <c r="AE11" s="53">
        <f>お礼品登録シート9!$M$33</f>
        <v>0</v>
      </c>
      <c r="AF11" s="44"/>
      <c r="AG11" s="44"/>
      <c r="AH11" s="7" t="str">
        <f>お礼品登録シート9!$E$27&amp;お礼品登録シート9!$J$27&amp;お礼品登録シート9!$L$27</f>
        <v>発注メール受信日より日後</v>
      </c>
    </row>
    <row r="12" spans="1:34" ht="105.6" x14ac:dyDescent="0.2">
      <c r="A12" s="46">
        <v>10</v>
      </c>
      <c r="B12" s="44"/>
      <c r="C12" s="14">
        <f>お礼品登録シート10!$E$5</f>
        <v>0</v>
      </c>
      <c r="D12" s="48" t="str">
        <f>お礼品登録シート10!$E$36</f>
        <v>右の▼から選択してください</v>
      </c>
      <c r="E12" s="48">
        <f>お礼品登録シート10!$E$13</f>
        <v>0</v>
      </c>
      <c r="F12" s="7">
        <f>お礼品登録シート10!$E$14</f>
        <v>0</v>
      </c>
      <c r="G12" s="7">
        <f>お礼品登録シート10!$E$17</f>
        <v>0</v>
      </c>
      <c r="H12" s="7">
        <f>お礼品登録シート10!$E$18</f>
        <v>0</v>
      </c>
      <c r="I12" s="7">
        <f>お礼品登録シート10!$E$34</f>
        <v>0</v>
      </c>
      <c r="J12" s="7">
        <f>お礼品登録シート10!$E$35</f>
        <v>0</v>
      </c>
      <c r="K12" s="7" t="str">
        <f>お礼品登録シート10!$E$19&amp;CHAR(10)&amp;お礼品登録シート10!$K$19&amp;CHAR(58)&amp;お礼品登録シート10!$M$19&amp;CHAR(10)&amp;お礼品登録シート10!$E$20&amp;CHAR(10)&amp;お礼品登録シート10!$K$20&amp;CHAR(58)&amp;お礼品登録シート10!$M$20&amp;CHAR(10)&amp;お礼品登録シート10!$E$21&amp;CHAR(10)&amp;お礼品登録シート10!$K$21&amp;CHAR(58)&amp;お礼品登録シート10!$M$21&amp;CHAR(10)&amp;お礼品登録シート10!$E$22&amp;CHAR(10)&amp;お礼品登録シート10!$K$22&amp;CHAR(58)&amp;お礼品登録シート10!$M$22&amp;CHAR(10)&amp;お礼品登録シート10!$E$23&amp;CHAR(10)&amp;お礼品登録シート10!$K$23&amp;CHAR(58)&amp;お礼品登録シート10!$M$23&amp;CHAR(10)</f>
        <v xml:space="preserve">
右の▼から選択してください:
右の▼から選択してください:
右の▼から選択してください:
右の▼から選択してください:
右の▼から選択してください:
</v>
      </c>
      <c r="L12" s="7">
        <f>お礼品登録シート10!$E$26</f>
        <v>0</v>
      </c>
      <c r="M12" s="49" t="str">
        <f>お礼品登録シート10!$E$24</f>
        <v>右の▼から選択してください</v>
      </c>
      <c r="N12" s="49" t="str">
        <f>お礼品登録シート10!$E$25&amp;お礼品登録シート10!$F$25</f>
        <v>日</v>
      </c>
      <c r="O12" s="163">
        <f>お礼品登録シート10!$H$24</f>
        <v>0</v>
      </c>
      <c r="P12" s="44"/>
      <c r="Q12" s="15">
        <f>お礼品登録シート10!$E$9</f>
        <v>0</v>
      </c>
      <c r="R12" s="44" t="str">
        <f>お礼品登録シート10!$E$9&amp;CHAR(10)&amp;お礼品登録シート10!$E$10&amp;CHAR(10)&amp;お礼品登録シート10!$E$11&amp;CHAR(10)&amp;お礼品登録シート10!$E$12</f>
        <v xml:space="preserve">
</v>
      </c>
      <c r="S12" s="49" t="str">
        <f>お礼品登録シート10!$E$30</f>
        <v>右の▼から選択してください</v>
      </c>
      <c r="T12" s="49" t="str">
        <f>お礼品登録シート10!$E$28</f>
        <v>右の▼から選択してください</v>
      </c>
      <c r="U12" s="196">
        <f>お礼品登録シート10!$J$28</f>
        <v>0</v>
      </c>
      <c r="V12" s="196">
        <f>お礼品登録シート10!M38</f>
        <v>0</v>
      </c>
      <c r="W12" s="49" t="str">
        <f>お礼品登録シート10!$E$28</f>
        <v>右の▼から選択してください</v>
      </c>
      <c r="X12" s="196">
        <f>お礼品登録シート10!$J$29</f>
        <v>0</v>
      </c>
      <c r="Y12" s="196">
        <f>お礼品登録シート10!$M$29</f>
        <v>0</v>
      </c>
      <c r="Z12" s="53">
        <f>お礼品登録シート10!$G$15</f>
        <v>0</v>
      </c>
      <c r="AA12" s="53">
        <f>お礼品登録シート10!$E$16</f>
        <v>0</v>
      </c>
      <c r="AB12" s="49" t="str">
        <f>お礼品登録シート10!$E$31</f>
        <v>右の▼から選択してください</v>
      </c>
      <c r="AC12" s="49" t="str">
        <f>お礼品登録シート10!$E$32</f>
        <v>右の▼から選択してください</v>
      </c>
      <c r="AD12" s="53">
        <f>お礼品登録シート10!$H$33</f>
        <v>0</v>
      </c>
      <c r="AE12" s="53">
        <f>お礼品登録シート10!$M$33</f>
        <v>0</v>
      </c>
      <c r="AF12" s="44"/>
      <c r="AG12" s="44"/>
      <c r="AH12" s="7" t="str">
        <f>お礼品登録シート10!$E$27&amp;お礼品登録シート10!$J$27&amp;お礼品登録シート10!$L$27</f>
        <v>発注メール受信日より日後</v>
      </c>
    </row>
  </sheetData>
  <dataConsolidate/>
  <phoneticPr fontId="1"/>
  <conditionalFormatting sqref="L2:M2">
    <cfRule type="expression" dxfId="192" priority="75">
      <formula>D2="生鮮食品"</formula>
    </cfRule>
  </conditionalFormatting>
  <conditionalFormatting sqref="O2">
    <cfRule type="expression" dxfId="191" priority="74">
      <formula>H2="生鮮食品"</formula>
    </cfRule>
  </conditionalFormatting>
  <conditionalFormatting sqref="S2:T2 AB2:AE12">
    <cfRule type="expression" dxfId="190" priority="73">
      <formula>M2="生鮮食品"</formula>
    </cfRule>
  </conditionalFormatting>
  <conditionalFormatting sqref="U2">
    <cfRule type="expression" dxfId="189" priority="72">
      <formula>T2="①通年取扱い"</formula>
    </cfRule>
  </conditionalFormatting>
  <conditionalFormatting sqref="V2">
    <cfRule type="expression" dxfId="188" priority="71">
      <formula>T2="①通年取扱い"</formula>
    </cfRule>
  </conditionalFormatting>
  <conditionalFormatting sqref="X2">
    <cfRule type="expression" dxfId="187" priority="69">
      <formula>W2="①通年取扱い"</formula>
    </cfRule>
  </conditionalFormatting>
  <conditionalFormatting sqref="Y2">
    <cfRule type="expression" dxfId="186" priority="68">
      <formula>W2="①通年取扱い"</formula>
    </cfRule>
  </conditionalFormatting>
  <conditionalFormatting sqref="N2">
    <cfRule type="expression" dxfId="185" priority="66">
      <formula>G2="生鮮食品"</formula>
    </cfRule>
  </conditionalFormatting>
  <conditionalFormatting sqref="W2">
    <cfRule type="expression" dxfId="184" priority="37">
      <formula>Q2="生鮮食品"</formula>
    </cfRule>
  </conditionalFormatting>
  <conditionalFormatting sqref="L3:M3">
    <cfRule type="expression" dxfId="183" priority="36">
      <formula>D3="生鮮食品"</formula>
    </cfRule>
  </conditionalFormatting>
  <conditionalFormatting sqref="O3">
    <cfRule type="expression" dxfId="182" priority="35">
      <formula>H3="生鮮食品"</formula>
    </cfRule>
  </conditionalFormatting>
  <conditionalFormatting sqref="S3:T3">
    <cfRule type="expression" dxfId="181" priority="34">
      <formula>M3="生鮮食品"</formula>
    </cfRule>
  </conditionalFormatting>
  <conditionalFormatting sqref="U3">
    <cfRule type="expression" dxfId="180" priority="33">
      <formula>T3="①通年取扱い"</formula>
    </cfRule>
  </conditionalFormatting>
  <conditionalFormatting sqref="V3">
    <cfRule type="expression" dxfId="179" priority="32">
      <formula>T3="①通年取扱い"</formula>
    </cfRule>
  </conditionalFormatting>
  <conditionalFormatting sqref="X3">
    <cfRule type="expression" dxfId="178" priority="31">
      <formula>W3="①通年取扱い"</formula>
    </cfRule>
  </conditionalFormatting>
  <conditionalFormatting sqref="Y3">
    <cfRule type="expression" dxfId="177" priority="30">
      <formula>W3="①通年取扱い"</formula>
    </cfRule>
  </conditionalFormatting>
  <conditionalFormatting sqref="N3">
    <cfRule type="expression" dxfId="176" priority="29">
      <formula>G3="生鮮食品"</formula>
    </cfRule>
  </conditionalFormatting>
  <conditionalFormatting sqref="W3">
    <cfRule type="expression" dxfId="175" priority="28">
      <formula>Q3="生鮮食品"</formula>
    </cfRule>
  </conditionalFormatting>
  <conditionalFormatting sqref="L4:M4">
    <cfRule type="expression" dxfId="174" priority="27">
      <formula>D4="生鮮食品"</formula>
    </cfRule>
  </conditionalFormatting>
  <conditionalFormatting sqref="O4">
    <cfRule type="expression" dxfId="173" priority="26">
      <formula>H4="生鮮食品"</formula>
    </cfRule>
  </conditionalFormatting>
  <conditionalFormatting sqref="S4:T4">
    <cfRule type="expression" dxfId="172" priority="25">
      <formula>M4="生鮮食品"</formula>
    </cfRule>
  </conditionalFormatting>
  <conditionalFormatting sqref="U4">
    <cfRule type="expression" dxfId="171" priority="24">
      <formula>T4="①通年取扱い"</formula>
    </cfRule>
  </conditionalFormatting>
  <conditionalFormatting sqref="V4">
    <cfRule type="expression" dxfId="170" priority="23">
      <formula>T4="①通年取扱い"</formula>
    </cfRule>
  </conditionalFormatting>
  <conditionalFormatting sqref="X4">
    <cfRule type="expression" dxfId="169" priority="22">
      <formula>W4="①通年取扱い"</formula>
    </cfRule>
  </conditionalFormatting>
  <conditionalFormatting sqref="Y4">
    <cfRule type="expression" dxfId="168" priority="21">
      <formula>W4="①通年取扱い"</formula>
    </cfRule>
  </conditionalFormatting>
  <conditionalFormatting sqref="N4">
    <cfRule type="expression" dxfId="167" priority="20">
      <formula>G4="生鮮食品"</formula>
    </cfRule>
  </conditionalFormatting>
  <conditionalFormatting sqref="W4">
    <cfRule type="expression" dxfId="166" priority="19">
      <formula>Q4="生鮮食品"</formula>
    </cfRule>
  </conditionalFormatting>
  <conditionalFormatting sqref="L5:M12">
    <cfRule type="expression" dxfId="165" priority="9">
      <formula>D5="生鮮食品"</formula>
    </cfRule>
  </conditionalFormatting>
  <conditionalFormatting sqref="O5:O12">
    <cfRule type="expression" dxfId="164" priority="8">
      <formula>H5="生鮮食品"</formula>
    </cfRule>
  </conditionalFormatting>
  <conditionalFormatting sqref="S5:T12">
    <cfRule type="expression" dxfId="163" priority="7">
      <formula>M5="生鮮食品"</formula>
    </cfRule>
  </conditionalFormatting>
  <conditionalFormatting sqref="U5:U12">
    <cfRule type="expression" dxfId="162" priority="6">
      <formula>T5="①通年取扱い"</formula>
    </cfRule>
  </conditionalFormatting>
  <conditionalFormatting sqref="V5:V12">
    <cfRule type="expression" dxfId="161" priority="5">
      <formula>T5="①通年取扱い"</formula>
    </cfRule>
  </conditionalFormatting>
  <conditionalFormatting sqref="X5:X12">
    <cfRule type="expression" dxfId="160" priority="4">
      <formula>W5="①通年取扱い"</formula>
    </cfRule>
  </conditionalFormatting>
  <conditionalFormatting sqref="Y5:Y12">
    <cfRule type="expression" dxfId="159" priority="3">
      <formula>W5="①通年取扱い"</formula>
    </cfRule>
  </conditionalFormatting>
  <conditionalFormatting sqref="N5:N12">
    <cfRule type="expression" dxfId="158" priority="2">
      <formula>G5="生鮮食品"</formula>
    </cfRule>
  </conditionalFormatting>
  <conditionalFormatting sqref="W5:W12">
    <cfRule type="expression" dxfId="157" priority="1">
      <formula>Q5="生鮮食品"</formula>
    </cfRule>
  </conditionalFormatting>
  <conditionalFormatting sqref="Z2:AA12">
    <cfRule type="expression" dxfId="156" priority="222">
      <formula>U2="生鮮食品"</formula>
    </cfRule>
  </conditionalFormatting>
  <dataValidations count="6">
    <dataValidation type="list" allowBlank="1" showInputMessage="1" showErrorMessage="1" sqref="N65441:N65536">
      <formula1>"出荷日+5日,出荷日+約1週間,出荷日+約2週間,約1ヶ月,約2ヶ月,約3ヶ月,１年以上,その他"</formula1>
    </dataValidation>
    <dataValidation showDropDown="1" showInputMessage="1" showErrorMessage="1" sqref="O65441:O65536"/>
    <dataValidation type="list" allowBlank="1" showInputMessage="1" showErrorMessage="1" sqref="AB65441:AC65536">
      <formula1>"60サイズ 2Kg,80サイズ 5Kg,100サイズ 10Kg,140サイズ 20Kg,160サイズ 30Kg"</formula1>
    </dataValidation>
    <dataValidation type="list" allowBlank="1" showInputMessage="1" showErrorMessage="1" sqref="T65441:T65536">
      <formula1>"通年,指定有り"</formula1>
    </dataValidation>
    <dataValidation type="list" allowBlank="1" showInputMessage="1" showErrorMessage="1" sqref="S65441:S65536">
      <formula1>"常温,冷凍便,冷蔵便"</formula1>
    </dataValidation>
    <dataValidation type="list" allowBlank="1" showInputMessage="1" showErrorMessage="1" sqref="D65441:D65536">
      <formula1>"生鮮食品,加工食品,食品以外"</formula1>
    </dataValidation>
  </dataValidations>
  <pageMargins left="0" right="0" top="0" bottom="0" header="0.31496062992125984" footer="0"/>
  <pageSetup paperSize="8" scale="65"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pageSetUpPr fitToPage="1"/>
  </sheetPr>
  <dimension ref="A1:AH22"/>
  <sheetViews>
    <sheetView zoomScale="80" zoomScaleNormal="80" workbookViewId="0">
      <selection activeCell="E9" sqref="E9:N9"/>
    </sheetView>
  </sheetViews>
  <sheetFormatPr defaultColWidth="21.6640625" defaultRowHeight="9.6" x14ac:dyDescent="0.2"/>
  <cols>
    <col min="1" max="1" width="5.6640625" style="2" customWidth="1"/>
    <col min="2" max="2" width="10.88671875" style="2" customWidth="1"/>
    <col min="3" max="3" width="8.88671875" style="2" bestFit="1" customWidth="1"/>
    <col min="4" max="4" width="6.88671875" style="51" bestFit="1" customWidth="1"/>
    <col min="5" max="5" width="9.88671875" style="2" bestFit="1" customWidth="1"/>
    <col min="6" max="6" width="9.88671875" style="2" customWidth="1"/>
    <col min="7" max="7" width="13.88671875" style="2" bestFit="1" customWidth="1"/>
    <col min="8" max="8" width="38.88671875" style="2" bestFit="1" customWidth="1"/>
    <col min="9" max="10" width="38.88671875" style="2" customWidth="1"/>
    <col min="11" max="11" width="20.6640625" style="2" customWidth="1"/>
    <col min="12" max="12" width="21.33203125" style="2" customWidth="1"/>
    <col min="13" max="13" width="6.6640625" style="4" customWidth="1"/>
    <col min="14" max="14" width="7.88671875" style="4" bestFit="1" customWidth="1"/>
    <col min="15" max="15" width="13.6640625" style="2" customWidth="1"/>
    <col min="16" max="16" width="10.109375" style="2" bestFit="1" customWidth="1"/>
    <col min="17" max="17" width="13.33203125" style="2" bestFit="1" customWidth="1"/>
    <col min="18" max="18" width="13.33203125" style="2" customWidth="1"/>
    <col min="19" max="19" width="7.44140625" style="2" bestFit="1" customWidth="1"/>
    <col min="20" max="20" width="7" style="2" bestFit="1" customWidth="1"/>
    <col min="21" max="22" width="8.33203125" style="2" bestFit="1" customWidth="1"/>
    <col min="23" max="23" width="7" style="2" bestFit="1" customWidth="1"/>
    <col min="24" max="25" width="8.33203125" style="2" customWidth="1"/>
    <col min="26" max="27" width="14.44140625" style="2" customWidth="1"/>
    <col min="28" max="28" width="9.44140625" style="2" bestFit="1" customWidth="1"/>
    <col min="29" max="29" width="9.44140625" style="2" customWidth="1"/>
    <col min="30" max="31" width="8.33203125" style="2" bestFit="1" customWidth="1"/>
    <col min="32" max="32" width="8" style="2" bestFit="1" customWidth="1"/>
    <col min="33" max="33" width="8" style="2" customWidth="1"/>
    <col min="34" max="34" width="27" style="2" customWidth="1"/>
    <col min="35" max="16384" width="21.6640625" style="11"/>
  </cols>
  <sheetData>
    <row r="1" spans="1:34" x14ac:dyDescent="0.2">
      <c r="A1" s="160"/>
      <c r="B1" s="160"/>
      <c r="C1" s="160"/>
      <c r="D1" s="161"/>
      <c r="E1" s="160"/>
      <c r="F1" s="160"/>
      <c r="G1" s="160"/>
      <c r="H1" s="160"/>
      <c r="I1" s="160"/>
      <c r="J1" s="160"/>
      <c r="K1" s="160"/>
      <c r="L1" s="160"/>
      <c r="M1" s="162"/>
      <c r="N1" s="162"/>
      <c r="O1" s="160"/>
      <c r="P1" s="160"/>
      <c r="Q1" s="160"/>
      <c r="R1" s="160"/>
      <c r="S1" s="160"/>
      <c r="T1" s="160"/>
      <c r="U1" s="160"/>
      <c r="V1" s="160"/>
      <c r="W1" s="160"/>
      <c r="X1" s="160"/>
      <c r="Y1" s="160"/>
      <c r="Z1" s="160"/>
      <c r="AA1" s="160"/>
      <c r="AB1" s="160"/>
      <c r="AC1" s="160"/>
      <c r="AD1" s="160"/>
      <c r="AE1" s="160"/>
      <c r="AF1" s="160"/>
      <c r="AG1" s="160"/>
      <c r="AH1" s="160"/>
    </row>
    <row r="2" spans="1:34" ht="45" customHeight="1" x14ac:dyDescent="0.2">
      <c r="A2" s="528" t="s">
        <v>198</v>
      </c>
      <c r="B2" s="528"/>
      <c r="C2" s="528"/>
      <c r="D2" s="528"/>
      <c r="E2" s="527" t="s">
        <v>230</v>
      </c>
      <c r="F2" s="527"/>
      <c r="G2" s="527"/>
      <c r="H2" s="198">
        <f>お礼品登録シート1!I2</f>
        <v>0</v>
      </c>
      <c r="I2" s="197"/>
      <c r="J2" s="197"/>
      <c r="K2" s="197"/>
      <c r="L2" s="197"/>
      <c r="M2" s="197"/>
    </row>
    <row r="4" spans="1:34" s="3" customFormat="1" ht="28.8" x14ac:dyDescent="0.2">
      <c r="A4" s="155" t="s">
        <v>193</v>
      </c>
      <c r="B4" s="155" t="s">
        <v>9</v>
      </c>
      <c r="C4" s="156" t="s">
        <v>17</v>
      </c>
      <c r="D4" s="157" t="s">
        <v>52</v>
      </c>
      <c r="E4" s="156" t="s">
        <v>225</v>
      </c>
      <c r="F4" s="156" t="s">
        <v>194</v>
      </c>
      <c r="G4" s="156" t="s">
        <v>226</v>
      </c>
      <c r="H4" s="156" t="s">
        <v>227</v>
      </c>
      <c r="I4" s="156" t="s">
        <v>1</v>
      </c>
      <c r="J4" s="156" t="s">
        <v>99</v>
      </c>
      <c r="K4" s="156" t="s">
        <v>72</v>
      </c>
      <c r="L4" s="156" t="s">
        <v>10</v>
      </c>
      <c r="M4" s="156" t="s">
        <v>18</v>
      </c>
      <c r="N4" s="156" t="s">
        <v>19</v>
      </c>
      <c r="O4" s="156" t="s">
        <v>11</v>
      </c>
      <c r="P4" s="156" t="s">
        <v>195</v>
      </c>
      <c r="Q4" s="156" t="s">
        <v>38</v>
      </c>
      <c r="R4" s="156" t="s">
        <v>39</v>
      </c>
      <c r="S4" s="156" t="s">
        <v>196</v>
      </c>
      <c r="T4" s="156" t="s">
        <v>197</v>
      </c>
      <c r="U4" s="158" t="s">
        <v>12</v>
      </c>
      <c r="V4" s="156" t="s">
        <v>13</v>
      </c>
      <c r="W4" s="156" t="s">
        <v>22</v>
      </c>
      <c r="X4" s="156" t="s">
        <v>23</v>
      </c>
      <c r="Y4" s="156" t="s">
        <v>24</v>
      </c>
      <c r="Z4" s="159" t="s">
        <v>25</v>
      </c>
      <c r="AA4" s="159" t="s">
        <v>257</v>
      </c>
      <c r="AB4" s="156" t="s">
        <v>27</v>
      </c>
      <c r="AC4" s="156" t="s">
        <v>28</v>
      </c>
      <c r="AD4" s="156" t="s">
        <v>14</v>
      </c>
      <c r="AE4" s="156" t="s">
        <v>15</v>
      </c>
      <c r="AF4" s="156" t="s">
        <v>40</v>
      </c>
      <c r="AG4" s="156" t="s">
        <v>41</v>
      </c>
      <c r="AH4" s="156" t="s">
        <v>16</v>
      </c>
    </row>
    <row r="5" spans="1:34" ht="45" customHeight="1" x14ac:dyDescent="0.2">
      <c r="A5" s="8">
        <v>1</v>
      </c>
      <c r="B5" s="9"/>
      <c r="C5" s="8"/>
      <c r="D5" s="48"/>
      <c r="E5" s="6"/>
      <c r="F5" s="8"/>
      <c r="G5" s="6"/>
      <c r="H5" s="6"/>
      <c r="I5" s="8"/>
      <c r="J5" s="6"/>
      <c r="K5" s="7"/>
      <c r="L5" s="8"/>
      <c r="M5" s="12"/>
      <c r="N5" s="12"/>
      <c r="O5" s="6"/>
      <c r="P5" s="9"/>
      <c r="Q5" s="9"/>
      <c r="R5" s="9"/>
      <c r="S5" s="12"/>
      <c r="T5" s="12"/>
      <c r="U5" s="10"/>
      <c r="V5" s="10"/>
      <c r="W5" s="12"/>
      <c r="X5" s="10"/>
      <c r="Y5" s="10"/>
      <c r="Z5" s="13"/>
      <c r="AA5" s="13"/>
      <c r="AB5" s="49"/>
      <c r="AC5" s="49"/>
      <c r="AD5" s="60"/>
      <c r="AE5" s="60"/>
      <c r="AF5" s="1"/>
      <c r="AG5" s="1"/>
      <c r="AH5" s="8"/>
    </row>
    <row r="6" spans="1:34" ht="45" customHeight="1" x14ac:dyDescent="0.2">
      <c r="A6" s="8">
        <v>2</v>
      </c>
      <c r="B6" s="9"/>
      <c r="C6" s="8"/>
      <c r="D6" s="48"/>
      <c r="E6" s="6"/>
      <c r="F6" s="8"/>
      <c r="G6" s="6"/>
      <c r="H6" s="6"/>
      <c r="I6" s="8"/>
      <c r="J6" s="6"/>
      <c r="K6" s="7"/>
      <c r="L6" s="8"/>
      <c r="M6" s="12"/>
      <c r="N6" s="12"/>
      <c r="O6" s="6"/>
      <c r="P6" s="9"/>
      <c r="Q6" s="9"/>
      <c r="R6" s="9"/>
      <c r="S6" s="12"/>
      <c r="T6" s="12"/>
      <c r="U6" s="10"/>
      <c r="V6" s="10"/>
      <c r="W6" s="12"/>
      <c r="X6" s="10"/>
      <c r="Y6" s="10"/>
      <c r="Z6" s="13"/>
      <c r="AA6" s="13"/>
      <c r="AB6" s="49"/>
      <c r="AC6" s="49"/>
      <c r="AD6" s="60"/>
      <c r="AE6" s="60"/>
      <c r="AF6" s="1"/>
      <c r="AG6" s="1"/>
      <c r="AH6" s="8"/>
    </row>
    <row r="7" spans="1:34" ht="45" customHeight="1" x14ac:dyDescent="0.2">
      <c r="A7" s="8">
        <v>3</v>
      </c>
      <c r="B7" s="9"/>
      <c r="C7" s="8"/>
      <c r="D7" s="48"/>
      <c r="E7" s="6"/>
      <c r="F7" s="8"/>
      <c r="G7" s="6"/>
      <c r="H7" s="6"/>
      <c r="I7" s="8"/>
      <c r="J7" s="6"/>
      <c r="K7" s="7"/>
      <c r="L7" s="8"/>
      <c r="M7" s="12"/>
      <c r="N7" s="12"/>
      <c r="O7" s="6"/>
      <c r="P7" s="9"/>
      <c r="Q7" s="9"/>
      <c r="R7" s="9"/>
      <c r="S7" s="12"/>
      <c r="T7" s="12"/>
      <c r="U7" s="10"/>
      <c r="V7" s="10"/>
      <c r="W7" s="12"/>
      <c r="X7" s="10"/>
      <c r="Y7" s="10"/>
      <c r="Z7" s="13"/>
      <c r="AA7" s="13"/>
      <c r="AB7" s="49"/>
      <c r="AC7" s="49"/>
      <c r="AD7" s="60"/>
      <c r="AE7" s="60"/>
      <c r="AF7" s="1"/>
      <c r="AG7" s="1"/>
      <c r="AH7" s="8"/>
    </row>
    <row r="8" spans="1:34" ht="45" customHeight="1" x14ac:dyDescent="0.2">
      <c r="A8" s="8">
        <v>4</v>
      </c>
      <c r="B8" s="9"/>
      <c r="C8" s="8"/>
      <c r="D8" s="48"/>
      <c r="E8" s="6"/>
      <c r="F8" s="8"/>
      <c r="G8" s="6"/>
      <c r="H8" s="6"/>
      <c r="I8" s="8"/>
      <c r="J8" s="6"/>
      <c r="K8" s="7"/>
      <c r="L8" s="8"/>
      <c r="M8" s="12"/>
      <c r="N8" s="12"/>
      <c r="O8" s="6"/>
      <c r="P8" s="9"/>
      <c r="Q8" s="9"/>
      <c r="R8" s="9"/>
      <c r="S8" s="12"/>
      <c r="T8" s="12"/>
      <c r="U8" s="10"/>
      <c r="V8" s="10"/>
      <c r="W8" s="12"/>
      <c r="X8" s="10"/>
      <c r="Y8" s="10"/>
      <c r="Z8" s="13"/>
      <c r="AA8" s="13"/>
      <c r="AB8" s="49"/>
      <c r="AC8" s="49"/>
      <c r="AD8" s="60"/>
      <c r="AE8" s="60"/>
      <c r="AF8" s="1"/>
      <c r="AG8" s="1"/>
      <c r="AH8" s="8"/>
    </row>
    <row r="9" spans="1:34" ht="45" customHeight="1" x14ac:dyDescent="0.2">
      <c r="A9" s="8">
        <v>5</v>
      </c>
      <c r="B9" s="9"/>
      <c r="C9" s="8"/>
      <c r="D9" s="48"/>
      <c r="E9" s="6"/>
      <c r="F9" s="8"/>
      <c r="G9" s="6"/>
      <c r="H9" s="6"/>
      <c r="I9" s="5"/>
      <c r="J9" s="6"/>
      <c r="K9" s="5"/>
      <c r="L9" s="5"/>
      <c r="M9" s="12"/>
      <c r="N9" s="12"/>
      <c r="O9" s="6"/>
      <c r="P9" s="9"/>
      <c r="Q9" s="9"/>
      <c r="R9" s="9"/>
      <c r="S9" s="12"/>
      <c r="T9" s="12"/>
      <c r="U9" s="10"/>
      <c r="V9" s="10"/>
      <c r="W9" s="12"/>
      <c r="X9" s="10"/>
      <c r="Y9" s="10"/>
      <c r="Z9" s="13"/>
      <c r="AA9" s="13"/>
      <c r="AB9" s="49"/>
      <c r="AC9" s="49"/>
      <c r="AD9" s="60"/>
      <c r="AE9" s="60"/>
      <c r="AF9" s="1"/>
      <c r="AG9" s="1"/>
      <c r="AH9" s="8"/>
    </row>
    <row r="10" spans="1:34" ht="45" customHeight="1" x14ac:dyDescent="0.2">
      <c r="A10" s="8">
        <v>6</v>
      </c>
      <c r="B10" s="9"/>
      <c r="C10" s="8"/>
      <c r="D10" s="48"/>
      <c r="E10" s="6"/>
      <c r="F10" s="8"/>
      <c r="G10" s="6"/>
      <c r="H10" s="6"/>
      <c r="I10" s="5"/>
      <c r="J10" s="6"/>
      <c r="K10" s="5"/>
      <c r="L10" s="5"/>
      <c r="M10" s="12"/>
      <c r="N10" s="12"/>
      <c r="O10" s="6"/>
      <c r="P10" s="9"/>
      <c r="Q10" s="9"/>
      <c r="R10" s="9"/>
      <c r="S10" s="12"/>
      <c r="T10" s="12"/>
      <c r="U10" s="10"/>
      <c r="V10" s="10"/>
      <c r="W10" s="12"/>
      <c r="X10" s="10"/>
      <c r="Y10" s="10"/>
      <c r="Z10" s="13"/>
      <c r="AA10" s="13"/>
      <c r="AB10" s="49"/>
      <c r="AC10" s="49"/>
      <c r="AD10" s="60"/>
      <c r="AE10" s="60"/>
      <c r="AF10" s="1"/>
      <c r="AG10" s="1"/>
      <c r="AH10" s="8"/>
    </row>
    <row r="11" spans="1:34" ht="45" customHeight="1" x14ac:dyDescent="0.2">
      <c r="A11" s="8">
        <v>7</v>
      </c>
      <c r="B11" s="9"/>
      <c r="C11" s="8"/>
      <c r="D11" s="48"/>
      <c r="E11" s="6"/>
      <c r="F11" s="8"/>
      <c r="G11" s="6"/>
      <c r="H11" s="6"/>
      <c r="I11" s="5"/>
      <c r="J11" s="6"/>
      <c r="K11" s="5"/>
      <c r="L11" s="5"/>
      <c r="M11" s="12"/>
      <c r="N11" s="12"/>
      <c r="O11" s="6"/>
      <c r="P11" s="9"/>
      <c r="Q11" s="9"/>
      <c r="R11" s="9"/>
      <c r="S11" s="12"/>
      <c r="T11" s="12"/>
      <c r="U11" s="10"/>
      <c r="V11" s="10"/>
      <c r="W11" s="12"/>
      <c r="X11" s="10"/>
      <c r="Y11" s="10"/>
      <c r="Z11" s="13"/>
      <c r="AA11" s="13"/>
      <c r="AB11" s="49"/>
      <c r="AC11" s="49"/>
      <c r="AD11" s="60"/>
      <c r="AE11" s="60"/>
      <c r="AF11" s="1"/>
      <c r="AG11" s="1"/>
      <c r="AH11" s="8"/>
    </row>
    <row r="12" spans="1:34" ht="45" customHeight="1" x14ac:dyDescent="0.2">
      <c r="A12" s="8">
        <v>8</v>
      </c>
      <c r="B12" s="9"/>
      <c r="C12" s="8"/>
      <c r="D12" s="48"/>
      <c r="E12" s="6"/>
      <c r="F12" s="8"/>
      <c r="G12" s="6"/>
      <c r="H12" s="6"/>
      <c r="I12" s="5"/>
      <c r="J12" s="6"/>
      <c r="K12" s="5"/>
      <c r="L12" s="5"/>
      <c r="M12" s="12"/>
      <c r="N12" s="12"/>
      <c r="O12" s="6"/>
      <c r="P12" s="9"/>
      <c r="Q12" s="9"/>
      <c r="R12" s="9"/>
      <c r="S12" s="12"/>
      <c r="T12" s="12"/>
      <c r="U12" s="10"/>
      <c r="V12" s="10"/>
      <c r="W12" s="12"/>
      <c r="X12" s="10"/>
      <c r="Y12" s="10"/>
      <c r="Z12" s="13"/>
      <c r="AA12" s="13"/>
      <c r="AB12" s="49"/>
      <c r="AC12" s="49"/>
      <c r="AD12" s="60"/>
      <c r="AE12" s="60"/>
      <c r="AF12" s="1"/>
      <c r="AG12" s="1"/>
      <c r="AH12" s="8"/>
    </row>
    <row r="13" spans="1:34" ht="45" customHeight="1" x14ac:dyDescent="0.2">
      <c r="A13" s="8">
        <v>9</v>
      </c>
      <c r="B13" s="9"/>
      <c r="C13" s="8"/>
      <c r="D13" s="48"/>
      <c r="E13" s="6"/>
      <c r="F13" s="8"/>
      <c r="G13" s="6"/>
      <c r="H13" s="6"/>
      <c r="I13" s="5"/>
      <c r="J13" s="6"/>
      <c r="K13" s="5"/>
      <c r="L13" s="5"/>
      <c r="M13" s="12"/>
      <c r="N13" s="12"/>
      <c r="O13" s="6"/>
      <c r="P13" s="9"/>
      <c r="Q13" s="9"/>
      <c r="R13" s="9"/>
      <c r="S13" s="12"/>
      <c r="T13" s="12"/>
      <c r="U13" s="10"/>
      <c r="V13" s="10"/>
      <c r="W13" s="12"/>
      <c r="X13" s="10"/>
      <c r="Y13" s="10"/>
      <c r="Z13" s="13"/>
      <c r="AA13" s="13"/>
      <c r="AB13" s="49"/>
      <c r="AC13" s="49"/>
      <c r="AD13" s="60"/>
      <c r="AE13" s="60"/>
      <c r="AF13" s="1"/>
      <c r="AG13" s="1"/>
      <c r="AH13" s="8"/>
    </row>
    <row r="14" spans="1:34" ht="45" customHeight="1" x14ac:dyDescent="0.2">
      <c r="A14" s="8">
        <v>10</v>
      </c>
      <c r="B14" s="9"/>
      <c r="C14" s="8"/>
      <c r="D14" s="48"/>
      <c r="E14" s="6"/>
      <c r="F14" s="8"/>
      <c r="G14" s="6"/>
      <c r="H14" s="6"/>
      <c r="I14" s="5"/>
      <c r="J14" s="6"/>
      <c r="K14" s="5"/>
      <c r="L14" s="5"/>
      <c r="M14" s="12"/>
      <c r="N14" s="12"/>
      <c r="O14" s="6"/>
      <c r="P14" s="9"/>
      <c r="Q14" s="9"/>
      <c r="R14" s="9"/>
      <c r="S14" s="12"/>
      <c r="T14" s="12"/>
      <c r="U14" s="10"/>
      <c r="V14" s="10"/>
      <c r="W14" s="12"/>
      <c r="X14" s="10"/>
      <c r="Y14" s="10"/>
      <c r="Z14" s="13"/>
      <c r="AA14" s="13"/>
      <c r="AB14" s="49"/>
      <c r="AC14" s="49"/>
      <c r="AD14" s="60"/>
      <c r="AE14" s="60"/>
      <c r="AF14" s="1"/>
      <c r="AG14" s="1"/>
      <c r="AH14" s="8"/>
    </row>
    <row r="15" spans="1:34" ht="45" customHeight="1" x14ac:dyDescent="0.2">
      <c r="M15" s="2"/>
      <c r="N15" s="2"/>
    </row>
    <row r="16" spans="1:34" ht="45" customHeight="1" x14ac:dyDescent="0.2">
      <c r="M16" s="2"/>
      <c r="N16" s="2"/>
    </row>
    <row r="17" spans="13:14" ht="45" customHeight="1" x14ac:dyDescent="0.2">
      <c r="M17" s="2"/>
      <c r="N17" s="2"/>
    </row>
    <row r="18" spans="13:14" ht="45" customHeight="1" x14ac:dyDescent="0.2">
      <c r="M18" s="2"/>
      <c r="N18" s="2"/>
    </row>
    <row r="19" spans="13:14" x14ac:dyDescent="0.2">
      <c r="M19" s="2"/>
      <c r="N19" s="2"/>
    </row>
    <row r="20" spans="13:14" x14ac:dyDescent="0.2">
      <c r="M20" s="2"/>
      <c r="N20" s="2"/>
    </row>
    <row r="21" spans="13:14" x14ac:dyDescent="0.2">
      <c r="M21" s="2"/>
      <c r="N21" s="2"/>
    </row>
    <row r="22" spans="13:14" x14ac:dyDescent="0.2">
      <c r="M22" s="2"/>
      <c r="N22" s="2"/>
    </row>
  </sheetData>
  <dataConsolidate/>
  <mergeCells count="2">
    <mergeCell ref="E2:G2"/>
    <mergeCell ref="A2:D2"/>
  </mergeCells>
  <phoneticPr fontId="1"/>
  <conditionalFormatting sqref="M5">
    <cfRule type="expression" dxfId="155" priority="221">
      <formula>E5="生鮮食品"</formula>
    </cfRule>
  </conditionalFormatting>
  <conditionalFormatting sqref="N5:O5">
    <cfRule type="expression" dxfId="154" priority="220">
      <formula>G5="生鮮食品"</formula>
    </cfRule>
  </conditionalFormatting>
  <conditionalFormatting sqref="U5">
    <cfRule type="expression" dxfId="153" priority="219">
      <formula>T5="①通年取扱い"</formula>
    </cfRule>
  </conditionalFormatting>
  <conditionalFormatting sqref="V5">
    <cfRule type="expression" dxfId="152" priority="218">
      <formula>T5="①通年取扱い"</formula>
    </cfRule>
  </conditionalFormatting>
  <conditionalFormatting sqref="W5">
    <cfRule type="expression" dxfId="151" priority="217">
      <formula>Q5="生鮮食品"</formula>
    </cfRule>
  </conditionalFormatting>
  <conditionalFormatting sqref="X5">
    <cfRule type="expression" dxfId="150" priority="216">
      <formula>W5="①通年取扱い"</formula>
    </cfRule>
  </conditionalFormatting>
  <conditionalFormatting sqref="Y5">
    <cfRule type="expression" dxfId="149" priority="215">
      <formula>W5="①通年取扱い"</formula>
    </cfRule>
  </conditionalFormatting>
  <conditionalFormatting sqref="M6">
    <cfRule type="expression" dxfId="148" priority="214">
      <formula>E6="生鮮食品"</formula>
    </cfRule>
  </conditionalFormatting>
  <conditionalFormatting sqref="N6:O6">
    <cfRule type="expression" dxfId="147" priority="213">
      <formula>G6="生鮮食品"</formula>
    </cfRule>
  </conditionalFormatting>
  <conditionalFormatting sqref="U6">
    <cfRule type="expression" dxfId="146" priority="212">
      <formula>T6="①通年取扱い"</formula>
    </cfRule>
  </conditionalFormatting>
  <conditionalFormatting sqref="V6">
    <cfRule type="expression" dxfId="145" priority="211">
      <formula>T6="①通年取扱い"</formula>
    </cfRule>
  </conditionalFormatting>
  <conditionalFormatting sqref="W6">
    <cfRule type="expression" dxfId="144" priority="210">
      <formula>Q6="生鮮食品"</formula>
    </cfRule>
  </conditionalFormatting>
  <conditionalFormatting sqref="X6">
    <cfRule type="expression" dxfId="143" priority="209">
      <formula>W6="①通年取扱い"</formula>
    </cfRule>
  </conditionalFormatting>
  <conditionalFormatting sqref="Y6">
    <cfRule type="expression" dxfId="142" priority="208">
      <formula>W6="①通年取扱い"</formula>
    </cfRule>
  </conditionalFormatting>
  <conditionalFormatting sqref="M7">
    <cfRule type="expression" dxfId="141" priority="207">
      <formula>E7="生鮮食品"</formula>
    </cfRule>
  </conditionalFormatting>
  <conditionalFormatting sqref="N7:O7">
    <cfRule type="expression" dxfId="140" priority="206">
      <formula>G7="生鮮食品"</formula>
    </cfRule>
  </conditionalFormatting>
  <conditionalFormatting sqref="U7">
    <cfRule type="expression" dxfId="139" priority="205">
      <formula>T7="①通年取扱い"</formula>
    </cfRule>
  </conditionalFormatting>
  <conditionalFormatting sqref="V7">
    <cfRule type="expression" dxfId="138" priority="204">
      <formula>T7="①通年取扱い"</formula>
    </cfRule>
  </conditionalFormatting>
  <conditionalFormatting sqref="W7">
    <cfRule type="expression" dxfId="137" priority="203">
      <formula>Q7="生鮮食品"</formula>
    </cfRule>
  </conditionalFormatting>
  <conditionalFormatting sqref="X7">
    <cfRule type="expression" dxfId="136" priority="202">
      <formula>W7="①通年取扱い"</formula>
    </cfRule>
  </conditionalFormatting>
  <conditionalFormatting sqref="Y7">
    <cfRule type="expression" dxfId="135" priority="201">
      <formula>W7="①通年取扱い"</formula>
    </cfRule>
  </conditionalFormatting>
  <conditionalFormatting sqref="M8">
    <cfRule type="expression" dxfId="134" priority="200">
      <formula>E8="生鮮食品"</formula>
    </cfRule>
  </conditionalFormatting>
  <conditionalFormatting sqref="N8:O8">
    <cfRule type="expression" dxfId="133" priority="199">
      <formula>G8="生鮮食品"</formula>
    </cfRule>
  </conditionalFormatting>
  <conditionalFormatting sqref="U8">
    <cfRule type="expression" dxfId="132" priority="198">
      <formula>T8="①通年取扱い"</formula>
    </cfRule>
  </conditionalFormatting>
  <conditionalFormatting sqref="V8">
    <cfRule type="expression" dxfId="131" priority="197">
      <formula>T8="①通年取扱い"</formula>
    </cfRule>
  </conditionalFormatting>
  <conditionalFormatting sqref="W8">
    <cfRule type="expression" dxfId="130" priority="196">
      <formula>Q8="生鮮食品"</formula>
    </cfRule>
  </conditionalFormatting>
  <conditionalFormatting sqref="X8">
    <cfRule type="expression" dxfId="129" priority="195">
      <formula>W8="①通年取扱い"</formula>
    </cfRule>
  </conditionalFormatting>
  <conditionalFormatting sqref="Y8">
    <cfRule type="expression" dxfId="128" priority="194">
      <formula>W8="①通年取扱い"</formula>
    </cfRule>
  </conditionalFormatting>
  <conditionalFormatting sqref="M9">
    <cfRule type="expression" dxfId="127" priority="193">
      <formula>E9="生鮮食品"</formula>
    </cfRule>
  </conditionalFormatting>
  <conditionalFormatting sqref="N9:O9">
    <cfRule type="expression" dxfId="126" priority="192">
      <formula>G9="生鮮食品"</formula>
    </cfRule>
  </conditionalFormatting>
  <conditionalFormatting sqref="U9">
    <cfRule type="expression" dxfId="125" priority="191">
      <formula>T9="①通年取扱い"</formula>
    </cfRule>
  </conditionalFormatting>
  <conditionalFormatting sqref="V9">
    <cfRule type="expression" dxfId="124" priority="190">
      <formula>T9="①通年取扱い"</formula>
    </cfRule>
  </conditionalFormatting>
  <conditionalFormatting sqref="W9">
    <cfRule type="expression" dxfId="123" priority="189">
      <formula>Q9="生鮮食品"</formula>
    </cfRule>
  </conditionalFormatting>
  <conditionalFormatting sqref="X9">
    <cfRule type="expression" dxfId="122" priority="188">
      <formula>W9="①通年取扱い"</formula>
    </cfRule>
  </conditionalFormatting>
  <conditionalFormatting sqref="Y9">
    <cfRule type="expression" dxfId="121" priority="187">
      <formula>W9="①通年取扱い"</formula>
    </cfRule>
  </conditionalFormatting>
  <conditionalFormatting sqref="M10">
    <cfRule type="expression" dxfId="120" priority="186">
      <formula>E10="生鮮食品"</formula>
    </cfRule>
  </conditionalFormatting>
  <conditionalFormatting sqref="N10:O10">
    <cfRule type="expression" dxfId="119" priority="185">
      <formula>G10="生鮮食品"</formula>
    </cfRule>
  </conditionalFormatting>
  <conditionalFormatting sqref="U10">
    <cfRule type="expression" dxfId="118" priority="184">
      <formula>T10="①通年取扱い"</formula>
    </cfRule>
  </conditionalFormatting>
  <conditionalFormatting sqref="V10">
    <cfRule type="expression" dxfId="117" priority="183">
      <formula>T10="①通年取扱い"</formula>
    </cfRule>
  </conditionalFormatting>
  <conditionalFormatting sqref="W10">
    <cfRule type="expression" dxfId="116" priority="182">
      <formula>Q10="生鮮食品"</formula>
    </cfRule>
  </conditionalFormatting>
  <conditionalFormatting sqref="X10">
    <cfRule type="expression" dxfId="115" priority="181">
      <formula>W10="①通年取扱い"</formula>
    </cfRule>
  </conditionalFormatting>
  <conditionalFormatting sqref="Y10">
    <cfRule type="expression" dxfId="114" priority="180">
      <formula>W10="①通年取扱い"</formula>
    </cfRule>
  </conditionalFormatting>
  <conditionalFormatting sqref="M11">
    <cfRule type="expression" dxfId="113" priority="179">
      <formula>E11="生鮮食品"</formula>
    </cfRule>
  </conditionalFormatting>
  <conditionalFormatting sqref="N11:O11">
    <cfRule type="expression" dxfId="112" priority="178">
      <formula>G11="生鮮食品"</formula>
    </cfRule>
  </conditionalFormatting>
  <conditionalFormatting sqref="U11">
    <cfRule type="expression" dxfId="111" priority="177">
      <formula>T11="①通年取扱い"</formula>
    </cfRule>
  </conditionalFormatting>
  <conditionalFormatting sqref="V11">
    <cfRule type="expression" dxfId="110" priority="176">
      <formula>T11="①通年取扱い"</formula>
    </cfRule>
  </conditionalFormatting>
  <conditionalFormatting sqref="W11">
    <cfRule type="expression" dxfId="109" priority="175">
      <formula>Q11="生鮮食品"</formula>
    </cfRule>
  </conditionalFormatting>
  <conditionalFormatting sqref="X11">
    <cfRule type="expression" dxfId="108" priority="174">
      <formula>W11="①通年取扱い"</formula>
    </cfRule>
  </conditionalFormatting>
  <conditionalFormatting sqref="Y11">
    <cfRule type="expression" dxfId="107" priority="173">
      <formula>W11="①通年取扱い"</formula>
    </cfRule>
  </conditionalFormatting>
  <conditionalFormatting sqref="M12">
    <cfRule type="expression" dxfId="106" priority="172">
      <formula>E12="生鮮食品"</formula>
    </cfRule>
  </conditionalFormatting>
  <conditionalFormatting sqref="N12:O12">
    <cfRule type="expression" dxfId="105" priority="171">
      <formula>G12="生鮮食品"</formula>
    </cfRule>
  </conditionalFormatting>
  <conditionalFormatting sqref="U12">
    <cfRule type="expression" dxfId="104" priority="170">
      <formula>T12="①通年取扱い"</formula>
    </cfRule>
  </conditionalFormatting>
  <conditionalFormatting sqref="V12">
    <cfRule type="expression" dxfId="103" priority="169">
      <formula>T12="①通年取扱い"</formula>
    </cfRule>
  </conditionalFormatting>
  <conditionalFormatting sqref="W12">
    <cfRule type="expression" dxfId="102" priority="168">
      <formula>Q12="生鮮食品"</formula>
    </cfRule>
  </conditionalFormatting>
  <conditionalFormatting sqref="X12">
    <cfRule type="expression" dxfId="101" priority="167">
      <formula>W12="①通年取扱い"</formula>
    </cfRule>
  </conditionalFormatting>
  <conditionalFormatting sqref="Y12">
    <cfRule type="expression" dxfId="100" priority="166">
      <formula>W12="①通年取扱い"</formula>
    </cfRule>
  </conditionalFormatting>
  <conditionalFormatting sqref="M13">
    <cfRule type="expression" dxfId="99" priority="165">
      <formula>E13="生鮮食品"</formula>
    </cfRule>
  </conditionalFormatting>
  <conditionalFormatting sqref="N13:O13">
    <cfRule type="expression" dxfId="98" priority="164">
      <formula>G13="生鮮食品"</formula>
    </cfRule>
  </conditionalFormatting>
  <conditionalFormatting sqref="U13">
    <cfRule type="expression" dxfId="97" priority="163">
      <formula>T13="①通年取扱い"</formula>
    </cfRule>
  </conditionalFormatting>
  <conditionalFormatting sqref="V13">
    <cfRule type="expression" dxfId="96" priority="162">
      <formula>T13="①通年取扱い"</formula>
    </cfRule>
  </conditionalFormatting>
  <conditionalFormatting sqref="W13">
    <cfRule type="expression" dxfId="95" priority="161">
      <formula>Q13="生鮮食品"</formula>
    </cfRule>
  </conditionalFormatting>
  <conditionalFormatting sqref="X13">
    <cfRule type="expression" dxfId="94" priority="160">
      <formula>W13="①通年取扱い"</formula>
    </cfRule>
  </conditionalFormatting>
  <conditionalFormatting sqref="Y13">
    <cfRule type="expression" dxfId="93" priority="159">
      <formula>W13="①通年取扱い"</formula>
    </cfRule>
  </conditionalFormatting>
  <conditionalFormatting sqref="M14">
    <cfRule type="expression" dxfId="92" priority="158">
      <formula>E14="生鮮食品"</formula>
    </cfRule>
  </conditionalFormatting>
  <conditionalFormatting sqref="N14:O14">
    <cfRule type="expression" dxfId="91" priority="157">
      <formula>G14="生鮮食品"</formula>
    </cfRule>
  </conditionalFormatting>
  <conditionalFormatting sqref="U14">
    <cfRule type="expression" dxfId="90" priority="156">
      <formula>T14="①通年取扱い"</formula>
    </cfRule>
  </conditionalFormatting>
  <conditionalFormatting sqref="V14">
    <cfRule type="expression" dxfId="89" priority="155">
      <formula>T14="①通年取扱い"</formula>
    </cfRule>
  </conditionalFormatting>
  <conditionalFormatting sqref="W14">
    <cfRule type="expression" dxfId="88" priority="154">
      <formula>Q14="生鮮食品"</formula>
    </cfRule>
  </conditionalFormatting>
  <conditionalFormatting sqref="X14">
    <cfRule type="expression" dxfId="87" priority="153">
      <formula>W14="①通年取扱い"</formula>
    </cfRule>
  </conditionalFormatting>
  <conditionalFormatting sqref="Y14">
    <cfRule type="expression" dxfId="86" priority="152">
      <formula>W14="①通年取扱い"</formula>
    </cfRule>
  </conditionalFormatting>
  <conditionalFormatting sqref="AB5:AB14">
    <cfRule type="cellIs" dxfId="85" priority="151" operator="equal">
      <formula>"⑥30kg～50kg未満"</formula>
    </cfRule>
  </conditionalFormatting>
  <conditionalFormatting sqref="AC5:AC14">
    <cfRule type="cellIs" dxfId="84" priority="150" operator="equal">
      <formula>"⑥160～260cmサイズ"</formula>
    </cfRule>
  </conditionalFormatting>
  <conditionalFormatting sqref="S5:S14">
    <cfRule type="cellIs" dxfId="83" priority="148" operator="equal">
      <formula>"②冷蔵便"</formula>
    </cfRule>
    <cfRule type="cellIs" dxfId="82" priority="149" operator="equal">
      <formula>"③冷凍便"</formula>
    </cfRule>
  </conditionalFormatting>
  <conditionalFormatting sqref="AB5:AB14">
    <cfRule type="expression" dxfId="81" priority="147">
      <formula>LEFT(AC5,1)=LEFT(AB5,1)</formula>
    </cfRule>
  </conditionalFormatting>
  <conditionalFormatting sqref="AC5:AC14">
    <cfRule type="expression" dxfId="80" priority="146">
      <formula>LEFT(AB5,1)=LEFT(AC5,1)</formula>
    </cfRule>
  </conditionalFormatting>
  <conditionalFormatting sqref="H18">
    <cfRule type="cellIs" dxfId="79" priority="139" operator="equal">
      <formula>"""無農薬""、""減農薬""、""無化学肥料""、""減化学肥料""、""天然栽培""、""自然栽培"""</formula>
    </cfRule>
  </conditionalFormatting>
  <conditionalFormatting sqref="G17">
    <cfRule type="containsText" dxfId="78" priority="138" operator="containsText" text="お客">
      <formula>NOT(ISERROR(SEARCH("お客",G17)))</formula>
    </cfRule>
  </conditionalFormatting>
  <conditionalFormatting sqref="L5">
    <cfRule type="expression" dxfId="77" priority="78">
      <formula>D5="生鮮食品"</formula>
    </cfRule>
  </conditionalFormatting>
  <conditionalFormatting sqref="L6">
    <cfRule type="expression" dxfId="76" priority="77">
      <formula>D6="生鮮食品"</formula>
    </cfRule>
  </conditionalFormatting>
  <conditionalFormatting sqref="L7">
    <cfRule type="expression" dxfId="75" priority="76">
      <formula>D7="生鮮食品"</formula>
    </cfRule>
  </conditionalFormatting>
  <conditionalFormatting sqref="L8">
    <cfRule type="expression" dxfId="74" priority="75">
      <formula>D8="生鮮食品"</formula>
    </cfRule>
  </conditionalFormatting>
  <conditionalFormatting sqref="L9">
    <cfRule type="expression" dxfId="73" priority="74">
      <formula>D9="生鮮食品"</formula>
    </cfRule>
  </conditionalFormatting>
  <conditionalFormatting sqref="L10">
    <cfRule type="expression" dxfId="72" priority="73">
      <formula>D10="生鮮食品"</formula>
    </cfRule>
  </conditionalFormatting>
  <conditionalFormatting sqref="L11">
    <cfRule type="expression" dxfId="71" priority="72">
      <formula>D11="生鮮食品"</formula>
    </cfRule>
  </conditionalFormatting>
  <conditionalFormatting sqref="L12">
    <cfRule type="expression" dxfId="70" priority="71">
      <formula>D12="生鮮食品"</formula>
    </cfRule>
  </conditionalFormatting>
  <conditionalFormatting sqref="L13">
    <cfRule type="expression" dxfId="69" priority="70">
      <formula>D13="生鮮食品"</formula>
    </cfRule>
  </conditionalFormatting>
  <conditionalFormatting sqref="L14">
    <cfRule type="expression" dxfId="68" priority="69">
      <formula>D14="生鮮食品"</formula>
    </cfRule>
  </conditionalFormatting>
  <conditionalFormatting sqref="F5:F14">
    <cfRule type="duplicateValues" dxfId="67" priority="5"/>
    <cfRule type="expression" dxfId="66" priority="68">
      <formula>LEN(F5)&gt;16</formula>
    </cfRule>
  </conditionalFormatting>
  <conditionalFormatting sqref="E5:E14">
    <cfRule type="duplicateValues" dxfId="65" priority="6"/>
    <cfRule type="expression" dxfId="64" priority="67">
      <formula>LEN(E5)&gt;50</formula>
    </cfRule>
  </conditionalFormatting>
  <conditionalFormatting sqref="G5:G14">
    <cfRule type="expression" dxfId="63" priority="66">
      <formula>LEN(G5)&gt;50</formula>
    </cfRule>
  </conditionalFormatting>
  <conditionalFormatting sqref="H5:H14">
    <cfRule type="expression" dxfId="62" priority="65">
      <formula>LEN(H5)&gt;500</formula>
    </cfRule>
  </conditionalFormatting>
  <conditionalFormatting sqref="J5">
    <cfRule type="expression" dxfId="61" priority="64">
      <formula>LEN(J5)&gt;500</formula>
    </cfRule>
  </conditionalFormatting>
  <conditionalFormatting sqref="J6:J14">
    <cfRule type="expression" dxfId="60" priority="63">
      <formula>LEN(J6)&gt;500</formula>
    </cfRule>
  </conditionalFormatting>
  <conditionalFormatting sqref="E5:L14">
    <cfRule type="containsText" dxfId="59" priority="1" operator="containsText" text="当店">
      <formula>NOT(ISERROR(SEARCH("当店",E5)))</formula>
    </cfRule>
    <cfRule type="containsText" dxfId="58" priority="2" operator="containsText" text="最上級">
      <formula>NOT(ISERROR(SEARCH("最上級",E5)))</formula>
    </cfRule>
    <cfRule type="containsText" dxfId="57" priority="3" operator="containsText" text="最高級">
      <formula>NOT(ISERROR(SEARCH("最高級",E5)))</formula>
    </cfRule>
    <cfRule type="containsText" dxfId="55" priority="7" operator="containsText" text="自社">
      <formula>NOT(ISERROR(SEARCH("自社",E5)))</formula>
    </cfRule>
    <cfRule type="containsText" dxfId="54" priority="8" operator="containsText" text="ℓ">
      <formula>NOT(ISERROR(SEARCH("ℓ",E5)))</formula>
    </cfRule>
    <cfRule type="containsText" dxfId="53" priority="9" operator="containsText" text="http">
      <formula>NOT(ISERROR(SEARCH("http",E5)))</formula>
    </cfRule>
    <cfRule type="containsText" dxfId="52" priority="10" operator="containsText" text="Ⅲ">
      <formula>NOT(ISERROR(SEARCH("Ⅲ",E5)))</formula>
    </cfRule>
    <cfRule type="containsText" dxfId="51" priority="11" operator="containsText" text="Ⅱ">
      <formula>NOT(ISERROR(SEARCH("Ⅱ",E5)))</formula>
    </cfRule>
    <cfRule type="containsText" dxfId="50" priority="12" operator="containsText" text="Ⅰ">
      <formula>NOT(ISERROR(SEARCH("Ⅰ",E5)))</formula>
    </cfRule>
    <cfRule type="containsText" dxfId="49" priority="13" operator="containsText" text="⑤">
      <formula>NOT(ISERROR(SEARCH("⑤",E5)))</formula>
    </cfRule>
    <cfRule type="containsText" dxfId="48" priority="14" operator="containsText" text="④">
      <formula>NOT(ISERROR(SEARCH("④",E5)))</formula>
    </cfRule>
    <cfRule type="containsText" dxfId="47" priority="15" operator="containsText" text="②">
      <formula>NOT(ISERROR(SEARCH("②",E5)))</formula>
    </cfRule>
    <cfRule type="containsText" dxfId="46" priority="16" operator="containsText" text="①">
      <formula>NOT(ISERROR(SEARCH("①",E5)))</formula>
    </cfRule>
    <cfRule type="containsText" dxfId="45" priority="17" operator="containsText" text="㏄">
      <formula>NOT(ISERROR(SEARCH("㏄",E5)))</formula>
    </cfRule>
    <cfRule type="containsText" dxfId="44" priority="18" operator="containsText" text="㎏">
      <formula>NOT(ISERROR(SEARCH("㎏",E5)))</formula>
    </cfRule>
    <cfRule type="containsText" dxfId="43" priority="19" operator="containsText" text="㎎">
      <formula>NOT(ISERROR(SEARCH("㎎",E5)))</formula>
    </cfRule>
    <cfRule type="containsText" dxfId="42" priority="20" operator="containsText" text="㎞">
      <formula>NOT(ISERROR(SEARCH("㎞",E5)))</formula>
    </cfRule>
    <cfRule type="containsText" dxfId="41" priority="21" operator="containsText" text="㎝">
      <formula>NOT(ISERROR(SEARCH("㎝",E5)))</formula>
    </cfRule>
    <cfRule type="containsText" dxfId="40" priority="22" operator="containsText" text="㎜">
      <formula>NOT(ISERROR(SEARCH("㎜",E5)))</formula>
    </cfRule>
    <cfRule type="containsText" dxfId="39" priority="23" operator="containsText" text="㈹">
      <formula>NOT(ISERROR(SEARCH("㈹",E5)))</formula>
    </cfRule>
    <cfRule type="containsText" dxfId="38" priority="24" operator="containsText" text="㈲">
      <formula>NOT(ISERROR(SEARCH("㈲",E5)))</formula>
    </cfRule>
    <cfRule type="containsText" dxfId="37" priority="25" operator="containsText" text="㈱">
      <formula>NOT(ISERROR(SEARCH("㈱",E5)))</formula>
    </cfRule>
    <cfRule type="containsText" dxfId="36" priority="26" operator="containsText" text="℡">
      <formula>NOT(ISERROR(SEARCH("℡",E5)))</formula>
    </cfRule>
    <cfRule type="containsText" dxfId="35" priority="27" operator="containsText" text="№">
      <formula>NOT(ISERROR(SEARCH("№",E5)))</formula>
    </cfRule>
    <cfRule type="containsText" dxfId="34" priority="28" operator="containsText" text="促進">
      <formula>NOT(ISERROR(SEARCH("促進",E5)))</formula>
    </cfRule>
    <cfRule type="containsText" dxfId="33" priority="29" operator="containsText" text="回復">
      <formula>NOT(ISERROR(SEARCH("回復",E5)))</formula>
    </cfRule>
    <cfRule type="containsText" dxfId="32" priority="30" operator="containsText" text="治癒">
      <formula>NOT(ISERROR(SEARCH("治癒",E5)))</formula>
    </cfRule>
    <cfRule type="containsText" dxfId="31" priority="31" operator="containsText" text="生食">
      <formula>NOT(ISERROR(SEARCH("生食",E5)))</formula>
    </cfRule>
    <cfRule type="containsText" dxfId="30" priority="32" operator="containsText" text="円相当">
      <formula>NOT(ISERROR(SEARCH("円相当",E5)))</formula>
    </cfRule>
    <cfRule type="containsText" dxfId="29" priority="33" operator="containsText" text="疲労">
      <formula>NOT(ISERROR(SEARCH("疲労",E5)))</formula>
    </cfRule>
    <cfRule type="containsText" dxfId="28" priority="34" operator="containsText" text="緩和">
      <formula>NOT(ISERROR(SEARCH("緩和",E5)))</formula>
    </cfRule>
    <cfRule type="containsText" dxfId="27" priority="35" operator="containsText" text="血行">
      <formula>NOT(ISERROR(SEARCH("血行",E5)))</formula>
    </cfRule>
    <cfRule type="containsText" dxfId="26" priority="36" operator="containsText" text="\">
      <formula>NOT(ISERROR(SEARCH("\",E5)))</formula>
    </cfRule>
    <cfRule type="containsText" dxfId="25" priority="37" operator="containsText" text="￥">
      <formula>NOT(ISERROR(SEARCH("￥",E5)))</formula>
    </cfRule>
    <cfRule type="containsText" dxfId="24" priority="38" operator="containsText" text="電圧">
      <formula>NOT(ISERROR(SEARCH("電圧",E5)))</formula>
    </cfRule>
    <cfRule type="containsText" dxfId="23" priority="39" operator="containsText" text="電源">
      <formula>NOT(ISERROR(SEARCH("電源",E5)))</formula>
    </cfRule>
    <cfRule type="containsText" dxfId="22" priority="40" operator="containsText" text="電気">
      <formula>NOT(ISERROR(SEARCH("電気",E5)))</formula>
    </cfRule>
    <cfRule type="containsText" dxfId="21" priority="41" operator="containsText" text="当園">
      <formula>NOT(ISERROR(SEARCH("当園",E5)))</formula>
    </cfRule>
    <cfRule type="containsText" dxfId="20" priority="42" operator="containsText" text="当農園">
      <formula>NOT(ISERROR(SEARCH("当農園",E5)))</formula>
    </cfRule>
    <cfRule type="containsText" dxfId="19" priority="43" operator="containsText" text="弊社">
      <formula>NOT(ISERROR(SEARCH("弊社",E5)))</formula>
    </cfRule>
    <cfRule type="containsText" dxfId="18" priority="44" operator="containsText" text="アソート">
      <formula>NOT(ISERROR(SEARCH("アソート",E5)))</formula>
    </cfRule>
    <cfRule type="containsText" dxfId="17" priority="45" operator="containsText" text="天然栽培">
      <formula>NOT(ISERROR(SEARCH("天然栽培",E5)))</formula>
    </cfRule>
    <cfRule type="containsText" dxfId="16" priority="46" operator="containsText" text="無化学">
      <formula>NOT(ISERROR(SEARCH("無化学",E5)))</formula>
    </cfRule>
    <cfRule type="containsText" dxfId="15" priority="47" operator="containsText" text="自然栽培">
      <formula>NOT(ISERROR(SEARCH("自然栽培",E5)))</formula>
    </cfRule>
    <cfRule type="containsText" dxfId="14" priority="48" operator="containsText" text="商品">
      <formula>NOT(ISERROR(SEARCH("商品",E5)))</formula>
    </cfRule>
    <cfRule type="containsText" dxfId="13" priority="49" operator="containsText" text="円分">
      <formula>NOT(ISERROR(SEARCH("円分",E5)))</formula>
    </cfRule>
    <cfRule type="containsText" dxfId="12" priority="50" operator="containsText" text="美肌">
      <formula>NOT(ISERROR(SEARCH("美肌",E5)))</formula>
    </cfRule>
    <cfRule type="containsText" dxfId="11" priority="51" operator="containsText" text="無料">
      <formula>NOT(ISERROR(SEARCH("無料",E5)))</formula>
    </cfRule>
    <cfRule type="containsText" dxfId="10" priority="52" operator="containsText" text="薬用">
      <formula>NOT(ISERROR(SEARCH("薬用",E5)))</formula>
    </cfRule>
    <cfRule type="containsText" dxfId="9" priority="53" operator="containsText" text="減化学">
      <formula>NOT(ISERROR(SEARCH("減化学",E5)))</formula>
    </cfRule>
    <cfRule type="containsText" dxfId="8" priority="54" operator="containsText" text="減農薬">
      <formula>NOT(ISERROR(SEARCH("減農薬",E5)))</formula>
    </cfRule>
    <cfRule type="containsText" dxfId="7" priority="55" operator="containsText" text="無農薬">
      <formula>NOT(ISERROR(SEARCH("無農薬",E5)))</formula>
    </cfRule>
    <cfRule type="containsText" dxfId="6" priority="56" operator="containsText" text="日本一">
      <formula>NOT(ISERROR(SEARCH("日本一",E5)))</formula>
    </cfRule>
    <cfRule type="containsText" dxfId="5" priority="57" operator="containsText" text="当社">
      <formula>NOT(ISERROR(SEARCH("当社",E5)))</formula>
    </cfRule>
    <cfRule type="containsText" dxfId="4" priority="58" operator="containsText" text="寄附">
      <formula>NOT(ISERROR(SEARCH("寄附",E5)))</formula>
    </cfRule>
    <cfRule type="containsText" dxfId="3" priority="59" operator="containsText" text="お得">
      <formula>NOT(ISERROR(SEARCH("お得",E5)))</formula>
    </cfRule>
    <cfRule type="containsText" dxfId="2" priority="60" operator="containsText" text="田舎">
      <formula>NOT(ISERROR(SEARCH("田舎",E5)))</formula>
    </cfRule>
    <cfRule type="containsText" dxfId="1" priority="61" operator="containsText" text="地方">
      <formula>NOT(ISERROR(SEARCH("地方",E5)))</formula>
    </cfRule>
    <cfRule type="containsText" dxfId="0" priority="62" operator="containsText" text="お客">
      <formula>NOT(ISERROR(SEARCH("お客",E5)))</formula>
    </cfRule>
  </conditionalFormatting>
  <conditionalFormatting sqref="G5:L14">
    <cfRule type="containsText" dxfId="56" priority="4" operator="containsText" text="③">
      <formula>NOT(ISERROR(SEARCH("③",G5)))</formula>
    </cfRule>
  </conditionalFormatting>
  <dataValidations disablePrompts="1" count="6">
    <dataValidation type="list" allowBlank="1" showInputMessage="1" showErrorMessage="1" sqref="S65440:S65536">
      <formula1>"常温,冷凍便,冷蔵便"</formula1>
    </dataValidation>
    <dataValidation type="list" allowBlank="1" showInputMessage="1" showErrorMessage="1" sqref="T65440:T65536">
      <formula1>"通年,指定有り"</formula1>
    </dataValidation>
    <dataValidation type="list" allowBlank="1" showInputMessage="1" showErrorMessage="1" sqref="AB65440:AC65536">
      <formula1>"60サイズ 2Kg,80サイズ 5Kg,100サイズ 10Kg,140サイズ 20Kg,160サイズ 30Kg"</formula1>
    </dataValidation>
    <dataValidation showDropDown="1" showInputMessage="1" showErrorMessage="1" sqref="O65440:O65536"/>
    <dataValidation type="list" allowBlank="1" showInputMessage="1" showErrorMessage="1" sqref="N65440:N65536">
      <formula1>"出荷日+5日,出荷日+約1週間,出荷日+約2週間,約1ヶ月,約2ヶ月,約3ヶ月,１年以上,その他"</formula1>
    </dataValidation>
  </dataValidations>
  <pageMargins left="0" right="0" top="0" bottom="0" header="0.31496062992125984" footer="0"/>
  <pageSetup paperSize="8" scale="44" orientation="landscape"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sheetPr>
  <dimension ref="A1:N42"/>
  <sheetViews>
    <sheetView showZeros="0" view="pageBreakPreview" zoomScale="60" workbookViewId="0">
      <selection activeCell="E2" sqref="E2:N2"/>
    </sheetView>
  </sheetViews>
  <sheetFormatPr defaultColWidth="9" defaultRowHeight="19.2" x14ac:dyDescent="0.2"/>
  <cols>
    <col min="1" max="1" width="6.109375" style="93" customWidth="1"/>
    <col min="2" max="2" width="6.109375" style="96" customWidth="1"/>
    <col min="3" max="3" width="2.6640625" style="63" customWidth="1"/>
    <col min="4" max="4" width="36.44140625" style="63" customWidth="1"/>
    <col min="5" max="5" width="12.44140625" style="63" customWidth="1"/>
    <col min="6" max="6" width="10.109375" style="63" customWidth="1"/>
    <col min="7" max="7" width="14" style="63" customWidth="1"/>
    <col min="8" max="8" width="14.44140625" style="63" customWidth="1"/>
    <col min="9" max="9" width="9" style="63" customWidth="1"/>
    <col min="10" max="12" width="14.88671875" style="63" customWidth="1"/>
    <col min="13" max="14" width="13.109375" style="63" customWidth="1"/>
    <col min="15" max="16384" width="9" style="63"/>
  </cols>
  <sheetData>
    <row r="1" spans="1:14" ht="31.8" x14ac:dyDescent="0.2">
      <c r="A1" s="533" t="s">
        <v>101</v>
      </c>
      <c r="B1" s="533"/>
      <c r="C1" s="533"/>
      <c r="D1" s="533"/>
      <c r="E1" s="533"/>
      <c r="F1" s="533"/>
      <c r="G1" s="533"/>
      <c r="H1" s="533"/>
      <c r="I1" s="533"/>
      <c r="J1" s="533"/>
      <c r="K1" s="533"/>
      <c r="L1" s="533"/>
      <c r="M1" s="61"/>
      <c r="N1" s="62"/>
    </row>
    <row r="2" spans="1:14" ht="31.8" x14ac:dyDescent="0.2">
      <c r="A2" s="76" t="s">
        <v>111</v>
      </c>
      <c r="B2" s="84" t="s">
        <v>109</v>
      </c>
      <c r="C2" s="64"/>
      <c r="D2" s="64"/>
      <c r="E2" s="64"/>
      <c r="F2" s="64"/>
      <c r="G2" s="64"/>
      <c r="H2" s="64"/>
      <c r="I2" s="64"/>
      <c r="J2" s="64"/>
      <c r="K2" s="64"/>
      <c r="L2" s="64"/>
      <c r="M2" s="61"/>
      <c r="N2" s="62"/>
    </row>
    <row r="3" spans="1:14" ht="22.2" thickBot="1" x14ac:dyDescent="0.65">
      <c r="A3" s="65"/>
      <c r="B3" s="66"/>
      <c r="C3" s="66"/>
      <c r="D3" s="66"/>
      <c r="E3" s="67" t="s">
        <v>102</v>
      </c>
      <c r="F3" s="534">
        <f>お礼品登録シート1!$I$2</f>
        <v>0</v>
      </c>
      <c r="G3" s="534"/>
      <c r="H3" s="534"/>
      <c r="I3" s="66"/>
      <c r="J3" s="67" t="s">
        <v>103</v>
      </c>
      <c r="K3" s="535">
        <f>お礼品登録シート1!$E$5</f>
        <v>0</v>
      </c>
      <c r="L3" s="536"/>
      <c r="M3" s="68"/>
      <c r="N3" s="66"/>
    </row>
    <row r="4" spans="1:14" ht="21.6" x14ac:dyDescent="0.6">
      <c r="A4" s="537" t="s">
        <v>104</v>
      </c>
      <c r="B4" s="538" t="s">
        <v>105</v>
      </c>
      <c r="C4" s="66"/>
      <c r="D4" s="66"/>
      <c r="E4" s="69"/>
      <c r="F4" s="70"/>
      <c r="G4" s="71"/>
      <c r="H4" s="70"/>
      <c r="I4" s="66"/>
      <c r="J4" s="68"/>
      <c r="K4" s="68"/>
      <c r="L4" s="68"/>
      <c r="M4" s="68"/>
      <c r="N4" s="66"/>
    </row>
    <row r="5" spans="1:14" ht="21.6" x14ac:dyDescent="0.2">
      <c r="A5" s="537"/>
      <c r="B5" s="538"/>
      <c r="C5" s="66"/>
      <c r="D5" s="66"/>
      <c r="E5" s="66"/>
      <c r="F5" s="66"/>
      <c r="G5" s="66"/>
      <c r="H5" s="66"/>
      <c r="I5" s="66"/>
      <c r="J5" s="66"/>
      <c r="K5" s="72"/>
      <c r="L5" s="72"/>
      <c r="M5" s="72"/>
      <c r="N5" s="72"/>
    </row>
    <row r="6" spans="1:14" ht="28.8" x14ac:dyDescent="0.2">
      <c r="A6" s="73" t="s">
        <v>106</v>
      </c>
      <c r="B6" s="74"/>
      <c r="C6" s="75"/>
      <c r="D6" s="75"/>
      <c r="E6" s="66" t="s">
        <v>107</v>
      </c>
      <c r="F6" s="66" t="s">
        <v>108</v>
      </c>
      <c r="G6" s="66"/>
      <c r="H6" s="66"/>
      <c r="I6" s="66"/>
      <c r="J6" s="66"/>
      <c r="K6" s="66"/>
      <c r="L6" s="66"/>
      <c r="M6" s="66"/>
      <c r="N6" s="66"/>
    </row>
    <row r="7" spans="1:14" s="78" customFormat="1" ht="21.6" x14ac:dyDescent="0.2">
      <c r="A7" s="84" t="s">
        <v>112</v>
      </c>
      <c r="B7" s="100" t="s">
        <v>109</v>
      </c>
      <c r="C7" s="66" t="s">
        <v>110</v>
      </c>
      <c r="D7" s="77"/>
      <c r="E7" s="77"/>
      <c r="F7" s="77"/>
      <c r="G7" s="77"/>
      <c r="H7" s="77"/>
      <c r="I7" s="77"/>
      <c r="J7" s="77"/>
      <c r="K7" s="77"/>
      <c r="L7" s="77"/>
      <c r="M7" s="77"/>
      <c r="N7" s="77"/>
    </row>
    <row r="8" spans="1:14" s="78" customFormat="1" ht="21.6" x14ac:dyDescent="0.2">
      <c r="A8" s="84" t="s">
        <v>112</v>
      </c>
      <c r="B8" s="100" t="s">
        <v>112</v>
      </c>
      <c r="C8" s="66" t="s">
        <v>113</v>
      </c>
      <c r="D8" s="66"/>
      <c r="E8" s="77"/>
      <c r="F8" s="77"/>
      <c r="G8" s="77"/>
      <c r="H8" s="77"/>
      <c r="I8" s="77"/>
      <c r="J8" s="77"/>
      <c r="K8" s="77"/>
      <c r="L8" s="77"/>
      <c r="M8" s="77"/>
      <c r="N8" s="77"/>
    </row>
    <row r="9" spans="1:14" s="78" customFormat="1" ht="21.6" x14ac:dyDescent="0.2">
      <c r="A9" s="79"/>
      <c r="B9" s="100"/>
      <c r="C9" s="66"/>
      <c r="D9" s="66"/>
      <c r="E9" s="77"/>
      <c r="F9" s="77"/>
      <c r="G9" s="77"/>
      <c r="H9" s="77"/>
      <c r="I9" s="77"/>
      <c r="J9" s="77"/>
      <c r="K9" s="77"/>
      <c r="L9" s="77"/>
      <c r="M9" s="77"/>
      <c r="N9" s="77"/>
    </row>
    <row r="10" spans="1:14" ht="28.8" x14ac:dyDescent="0.2">
      <c r="A10" s="73" t="s">
        <v>114</v>
      </c>
      <c r="B10" s="101"/>
      <c r="C10" s="80"/>
      <c r="D10" s="80"/>
      <c r="E10" s="66" t="s">
        <v>107</v>
      </c>
      <c r="F10" s="66" t="s">
        <v>115</v>
      </c>
      <c r="G10" s="66"/>
      <c r="H10" s="66"/>
      <c r="I10" s="66"/>
      <c r="J10" s="66"/>
      <c r="K10" s="66"/>
      <c r="L10" s="66"/>
      <c r="M10" s="66"/>
      <c r="N10" s="66"/>
    </row>
    <row r="11" spans="1:14" ht="21.6" x14ac:dyDescent="0.2">
      <c r="A11" s="84" t="s">
        <v>112</v>
      </c>
      <c r="B11" s="84" t="s">
        <v>116</v>
      </c>
      <c r="C11" s="66" t="s">
        <v>117</v>
      </c>
      <c r="D11" s="66"/>
      <c r="E11" s="66"/>
      <c r="F11" s="66"/>
      <c r="G11" s="66"/>
      <c r="H11" s="66"/>
      <c r="I11" s="66"/>
      <c r="J11" s="66"/>
      <c r="K11" s="66"/>
      <c r="L11" s="66"/>
      <c r="M11" s="66"/>
      <c r="N11" s="66"/>
    </row>
    <row r="12" spans="1:14" ht="21.6" x14ac:dyDescent="0.2">
      <c r="A12" s="84" t="s">
        <v>112</v>
      </c>
      <c r="B12" s="84" t="s">
        <v>109</v>
      </c>
      <c r="C12" s="66" t="s">
        <v>118</v>
      </c>
      <c r="D12" s="66"/>
      <c r="E12" s="66"/>
      <c r="F12" s="66"/>
      <c r="G12" s="66"/>
      <c r="H12" s="66"/>
      <c r="I12" s="66"/>
      <c r="J12" s="66"/>
      <c r="K12" s="66"/>
      <c r="L12" s="66"/>
      <c r="M12" s="66"/>
      <c r="N12" s="66"/>
    </row>
    <row r="13" spans="1:14" ht="21.6" x14ac:dyDescent="0.2">
      <c r="A13" s="81"/>
      <c r="B13" s="84"/>
      <c r="C13" s="66"/>
      <c r="D13" s="82" t="s">
        <v>119</v>
      </c>
      <c r="E13" s="66"/>
      <c r="F13" s="66"/>
      <c r="G13" s="66"/>
      <c r="H13" s="66"/>
      <c r="I13" s="66"/>
      <c r="J13" s="66"/>
      <c r="K13" s="66"/>
      <c r="L13" s="66"/>
      <c r="M13" s="66"/>
      <c r="N13" s="66"/>
    </row>
    <row r="14" spans="1:14" ht="21.6" x14ac:dyDescent="0.2">
      <c r="A14" s="84" t="s">
        <v>112</v>
      </c>
      <c r="B14" s="84" t="s">
        <v>109</v>
      </c>
      <c r="C14" s="66" t="s">
        <v>120</v>
      </c>
      <c r="D14" s="66"/>
      <c r="E14" s="66"/>
      <c r="F14" s="66"/>
      <c r="G14" s="66"/>
      <c r="H14" s="66"/>
      <c r="I14" s="66"/>
      <c r="J14" s="66"/>
      <c r="K14" s="66"/>
      <c r="L14" s="66"/>
      <c r="M14" s="66"/>
      <c r="N14" s="66"/>
    </row>
    <row r="15" spans="1:14" ht="21.6" x14ac:dyDescent="0.2">
      <c r="A15" s="84" t="s">
        <v>112</v>
      </c>
      <c r="B15" s="84" t="s">
        <v>109</v>
      </c>
      <c r="C15" s="66" t="s">
        <v>121</v>
      </c>
      <c r="D15" s="66"/>
      <c r="E15" s="66"/>
      <c r="F15" s="66"/>
      <c r="G15" s="66"/>
      <c r="H15" s="66"/>
      <c r="I15" s="66"/>
      <c r="J15" s="66"/>
      <c r="K15" s="66"/>
      <c r="L15" s="66"/>
      <c r="M15" s="66"/>
      <c r="N15" s="66"/>
    </row>
    <row r="16" spans="1:14" ht="21.6" x14ac:dyDescent="0.2">
      <c r="A16" s="65"/>
      <c r="B16" s="84"/>
      <c r="C16" s="66"/>
      <c r="D16" s="83" t="s">
        <v>122</v>
      </c>
      <c r="E16" s="84" t="s">
        <v>123</v>
      </c>
      <c r="F16" s="66" t="s">
        <v>124</v>
      </c>
      <c r="G16" s="66"/>
      <c r="H16" s="66"/>
      <c r="I16" s="66"/>
      <c r="J16" s="66"/>
      <c r="K16" s="66"/>
      <c r="L16" s="66"/>
      <c r="M16" s="66"/>
      <c r="N16" s="66"/>
    </row>
    <row r="17" spans="1:14" ht="21.6" x14ac:dyDescent="0.2">
      <c r="A17" s="65"/>
      <c r="B17" s="84"/>
      <c r="C17" s="66"/>
      <c r="D17" s="85" t="s">
        <v>125</v>
      </c>
      <c r="E17" s="84" t="s">
        <v>126</v>
      </c>
      <c r="F17" s="66" t="s">
        <v>127</v>
      </c>
      <c r="G17" s="66"/>
      <c r="H17" s="66"/>
      <c r="I17" s="66"/>
      <c r="J17" s="66"/>
      <c r="K17" s="66"/>
      <c r="L17" s="66"/>
      <c r="M17" s="66"/>
      <c r="N17" s="66"/>
    </row>
    <row r="18" spans="1:14" ht="21.6" x14ac:dyDescent="0.2">
      <c r="A18" s="65"/>
      <c r="B18" s="84"/>
      <c r="C18" s="66"/>
      <c r="D18" s="83" t="s">
        <v>128</v>
      </c>
      <c r="E18" s="84" t="s">
        <v>129</v>
      </c>
      <c r="F18" s="66" t="s">
        <v>130</v>
      </c>
      <c r="G18" s="66"/>
      <c r="H18" s="66"/>
      <c r="I18" s="66"/>
      <c r="J18" s="66"/>
      <c r="K18" s="66"/>
      <c r="L18" s="66"/>
      <c r="M18" s="66"/>
      <c r="N18" s="66"/>
    </row>
    <row r="19" spans="1:14" ht="21.6" x14ac:dyDescent="0.2">
      <c r="A19" s="65"/>
      <c r="B19" s="84"/>
      <c r="C19" s="66"/>
      <c r="D19" s="83" t="s">
        <v>131</v>
      </c>
      <c r="E19" s="84" t="s">
        <v>129</v>
      </c>
      <c r="F19" s="86" t="s">
        <v>132</v>
      </c>
      <c r="G19" s="66"/>
      <c r="H19" s="66"/>
      <c r="I19" s="66"/>
      <c r="J19" s="66"/>
      <c r="K19" s="66"/>
      <c r="L19" s="66"/>
      <c r="M19" s="66"/>
      <c r="N19" s="66"/>
    </row>
    <row r="20" spans="1:14" ht="21.6" x14ac:dyDescent="0.2">
      <c r="A20" s="65"/>
      <c r="B20" s="84"/>
      <c r="C20" s="66"/>
      <c r="D20" s="86" t="s">
        <v>133</v>
      </c>
      <c r="E20" s="84" t="s">
        <v>123</v>
      </c>
      <c r="F20" s="86" t="s">
        <v>134</v>
      </c>
      <c r="G20" s="66"/>
      <c r="H20" s="66"/>
      <c r="I20" s="66"/>
      <c r="J20" s="66"/>
      <c r="K20" s="66"/>
      <c r="L20" s="66"/>
      <c r="M20" s="66"/>
      <c r="N20" s="66"/>
    </row>
    <row r="21" spans="1:14" ht="21.6" x14ac:dyDescent="0.2">
      <c r="A21" s="65"/>
      <c r="B21" s="84"/>
      <c r="C21" s="66"/>
      <c r="D21" s="66"/>
      <c r="E21" s="66"/>
      <c r="F21" s="66"/>
      <c r="G21" s="66"/>
      <c r="H21" s="66"/>
      <c r="I21" s="66"/>
      <c r="J21" s="66"/>
      <c r="K21" s="66"/>
      <c r="L21" s="66"/>
      <c r="M21" s="66"/>
      <c r="N21" s="66"/>
    </row>
    <row r="22" spans="1:14" ht="21.6" x14ac:dyDescent="0.2">
      <c r="A22" s="84" t="s">
        <v>109</v>
      </c>
      <c r="B22" s="84" t="s">
        <v>109</v>
      </c>
      <c r="C22" s="66" t="s">
        <v>135</v>
      </c>
      <c r="D22" s="86"/>
      <c r="E22" s="84"/>
      <c r="F22" s="86"/>
      <c r="G22" s="66"/>
      <c r="H22" s="66"/>
      <c r="I22" s="66"/>
      <c r="J22" s="66"/>
      <c r="K22" s="66"/>
      <c r="L22" s="66"/>
      <c r="M22" s="66"/>
      <c r="N22" s="66"/>
    </row>
    <row r="23" spans="1:14" ht="21.6" x14ac:dyDescent="0.2">
      <c r="A23" s="84" t="s">
        <v>109</v>
      </c>
      <c r="B23" s="84" t="s">
        <v>136</v>
      </c>
      <c r="C23" s="66" t="s">
        <v>137</v>
      </c>
      <c r="D23" s="66"/>
      <c r="E23" s="66"/>
      <c r="F23" s="66"/>
      <c r="G23" s="66"/>
      <c r="H23" s="66"/>
      <c r="I23" s="66"/>
      <c r="J23" s="66"/>
      <c r="K23" s="66"/>
      <c r="L23" s="66"/>
      <c r="M23" s="66"/>
      <c r="N23" s="66"/>
    </row>
    <row r="24" spans="1:14" ht="21.6" x14ac:dyDescent="0.2">
      <c r="A24" s="84" t="s">
        <v>109</v>
      </c>
      <c r="B24" s="84" t="s">
        <v>138</v>
      </c>
      <c r="C24" s="66" t="s">
        <v>139</v>
      </c>
      <c r="D24" s="66"/>
      <c r="E24" s="66"/>
      <c r="F24" s="66"/>
      <c r="G24" s="66"/>
      <c r="H24" s="66"/>
      <c r="I24" s="66"/>
      <c r="J24" s="66"/>
      <c r="K24" s="66"/>
      <c r="L24" s="66"/>
      <c r="M24" s="66"/>
      <c r="N24" s="66"/>
    </row>
    <row r="25" spans="1:14" s="88" customFormat="1" ht="21.6" x14ac:dyDescent="0.2">
      <c r="A25" s="79"/>
      <c r="B25" s="100"/>
      <c r="C25" s="87" t="s">
        <v>140</v>
      </c>
      <c r="D25" s="87"/>
      <c r="E25" s="87"/>
      <c r="F25" s="87"/>
      <c r="G25" s="87"/>
      <c r="H25" s="87"/>
      <c r="I25" s="87"/>
      <c r="J25" s="87"/>
      <c r="K25" s="87"/>
      <c r="L25" s="87"/>
      <c r="M25" s="87"/>
      <c r="N25" s="87"/>
    </row>
    <row r="26" spans="1:14" ht="21.6" x14ac:dyDescent="0.2">
      <c r="A26" s="84" t="s">
        <v>109</v>
      </c>
      <c r="B26" s="84" t="s">
        <v>109</v>
      </c>
      <c r="C26" s="66" t="s">
        <v>141</v>
      </c>
      <c r="D26" s="86"/>
      <c r="E26" s="84"/>
      <c r="F26" s="86"/>
      <c r="G26" s="66"/>
      <c r="H26" s="66"/>
      <c r="I26" s="66"/>
      <c r="J26" s="66"/>
      <c r="K26" s="66"/>
      <c r="L26" s="66"/>
      <c r="M26" s="66"/>
      <c r="N26" s="66"/>
    </row>
    <row r="27" spans="1:14" ht="21.6" x14ac:dyDescent="0.2">
      <c r="A27" s="81"/>
      <c r="B27" s="84"/>
      <c r="C27" s="66"/>
      <c r="D27" s="86"/>
      <c r="E27" s="84"/>
      <c r="F27" s="86"/>
      <c r="G27" s="66"/>
      <c r="H27" s="66"/>
      <c r="I27" s="66"/>
      <c r="J27" s="66"/>
      <c r="K27" s="66"/>
      <c r="L27" s="66"/>
      <c r="M27" s="66"/>
      <c r="N27" s="66"/>
    </row>
    <row r="28" spans="1:14" ht="28.8" x14ac:dyDescent="0.2">
      <c r="A28" s="73" t="s">
        <v>142</v>
      </c>
      <c r="B28" s="102"/>
      <c r="C28" s="73"/>
      <c r="D28" s="73"/>
      <c r="E28" s="66" t="s">
        <v>143</v>
      </c>
      <c r="F28" s="66"/>
      <c r="G28" s="66"/>
      <c r="H28" s="66"/>
      <c r="I28" s="66"/>
      <c r="J28" s="66"/>
      <c r="K28" s="66"/>
      <c r="L28" s="66"/>
      <c r="M28" s="66"/>
      <c r="N28" s="66"/>
    </row>
    <row r="29" spans="1:14" ht="21.6" x14ac:dyDescent="0.2">
      <c r="A29" s="84" t="s">
        <v>109</v>
      </c>
      <c r="B29" s="84" t="s">
        <v>109</v>
      </c>
      <c r="C29" s="66" t="s">
        <v>144</v>
      </c>
      <c r="D29" s="66"/>
      <c r="E29" s="66"/>
      <c r="F29" s="66"/>
      <c r="G29" s="66"/>
      <c r="H29" s="66"/>
      <c r="I29" s="66"/>
      <c r="J29" s="66"/>
      <c r="K29" s="66"/>
      <c r="L29" s="66"/>
      <c r="M29" s="66"/>
      <c r="N29" s="66"/>
    </row>
    <row r="30" spans="1:14" ht="21.6" x14ac:dyDescent="0.2">
      <c r="A30" s="81"/>
      <c r="B30" s="84"/>
      <c r="C30" s="66"/>
      <c r="D30" s="89" t="s">
        <v>145</v>
      </c>
      <c r="E30" s="66"/>
      <c r="F30" s="66"/>
      <c r="G30" s="66"/>
      <c r="H30" s="66"/>
      <c r="I30" s="66"/>
      <c r="J30" s="66"/>
      <c r="K30" s="66"/>
      <c r="L30" s="66"/>
      <c r="M30" s="66"/>
      <c r="N30" s="66"/>
    </row>
    <row r="31" spans="1:14" ht="21.6" x14ac:dyDescent="0.2">
      <c r="A31" s="84" t="s">
        <v>109</v>
      </c>
      <c r="B31" s="84" t="s">
        <v>109</v>
      </c>
      <c r="C31" s="66" t="s">
        <v>146</v>
      </c>
      <c r="D31" s="66"/>
      <c r="E31" s="66"/>
      <c r="F31" s="66"/>
      <c r="G31" s="66"/>
      <c r="H31" s="66"/>
      <c r="I31" s="66"/>
      <c r="J31" s="66"/>
      <c r="K31" s="66"/>
      <c r="L31" s="66"/>
      <c r="M31" s="66"/>
      <c r="N31" s="66"/>
    </row>
    <row r="32" spans="1:14" ht="21.6" x14ac:dyDescent="0.2">
      <c r="A32" s="65"/>
      <c r="B32" s="84"/>
      <c r="C32" s="66"/>
      <c r="D32" s="83" t="s">
        <v>147</v>
      </c>
      <c r="E32" s="90"/>
      <c r="F32" s="90"/>
      <c r="G32" s="90"/>
      <c r="H32" s="90"/>
      <c r="I32" s="90"/>
      <c r="J32" s="90"/>
      <c r="K32" s="90"/>
      <c r="L32" s="66"/>
    </row>
    <row r="33" spans="1:14" ht="21.6" x14ac:dyDescent="0.2">
      <c r="A33" s="65"/>
      <c r="B33" s="84"/>
      <c r="C33" s="66"/>
      <c r="D33" s="83"/>
      <c r="E33" s="90"/>
      <c r="F33" s="90"/>
      <c r="G33" s="90"/>
      <c r="H33" s="90"/>
      <c r="I33" s="90"/>
      <c r="J33" s="90"/>
      <c r="K33" s="90"/>
      <c r="L33" s="66"/>
    </row>
    <row r="34" spans="1:14" ht="28.8" x14ac:dyDescent="0.2">
      <c r="A34" s="73" t="s">
        <v>148</v>
      </c>
      <c r="B34" s="101"/>
      <c r="C34" s="80"/>
      <c r="D34" s="80"/>
      <c r="E34" s="66" t="s">
        <v>107</v>
      </c>
      <c r="F34" s="66" t="s">
        <v>149</v>
      </c>
      <c r="G34" s="66"/>
      <c r="H34" s="66" t="s">
        <v>150</v>
      </c>
      <c r="I34" s="66" t="s">
        <v>151</v>
      </c>
      <c r="J34" s="66"/>
      <c r="K34" s="66"/>
      <c r="L34" s="66"/>
      <c r="M34" s="66"/>
      <c r="N34" s="66"/>
    </row>
    <row r="35" spans="1:14" s="92" customFormat="1" ht="21.6" x14ac:dyDescent="0.2">
      <c r="A35" s="84" t="s">
        <v>109</v>
      </c>
      <c r="B35" s="103" t="s">
        <v>152</v>
      </c>
      <c r="C35" s="91" t="s">
        <v>153</v>
      </c>
      <c r="D35" s="91"/>
      <c r="E35" s="91"/>
      <c r="F35" s="91"/>
      <c r="G35" s="91"/>
      <c r="H35" s="91"/>
      <c r="I35" s="91"/>
      <c r="J35" s="91"/>
      <c r="K35" s="91"/>
      <c r="L35" s="91"/>
      <c r="M35" s="91"/>
      <c r="N35" s="91"/>
    </row>
    <row r="36" spans="1:14" ht="21.6" x14ac:dyDescent="0.2">
      <c r="A36" s="81"/>
      <c r="B36" s="84"/>
      <c r="C36" s="66"/>
      <c r="D36" s="66"/>
      <c r="E36" s="66"/>
      <c r="F36" s="66"/>
      <c r="G36" s="66"/>
      <c r="H36" s="66"/>
      <c r="I36" s="66"/>
      <c r="J36" s="66"/>
      <c r="K36" s="66"/>
      <c r="L36" s="66"/>
      <c r="M36" s="66"/>
      <c r="N36" s="66"/>
    </row>
    <row r="37" spans="1:14" x14ac:dyDescent="0.2">
      <c r="B37" s="104"/>
    </row>
    <row r="38" spans="1:14" x14ac:dyDescent="0.2">
      <c r="B38" s="104"/>
      <c r="J38" s="94"/>
      <c r="K38" s="95" t="s">
        <v>154</v>
      </c>
      <c r="L38" s="95" t="s">
        <v>155</v>
      </c>
    </row>
    <row r="39" spans="1:14" ht="18.899999999999999" customHeight="1" x14ac:dyDescent="0.2">
      <c r="B39" s="104"/>
      <c r="J39" s="529" t="s">
        <v>156</v>
      </c>
      <c r="K39" s="531">
        <v>43009</v>
      </c>
      <c r="L39" s="531"/>
    </row>
    <row r="40" spans="1:14" ht="18.899999999999999" customHeight="1" x14ac:dyDescent="0.2">
      <c r="B40" s="104"/>
      <c r="J40" s="530"/>
      <c r="K40" s="532"/>
      <c r="L40" s="532"/>
    </row>
    <row r="41" spans="1:14" ht="38.1" customHeight="1" x14ac:dyDescent="0.2">
      <c r="B41" s="104"/>
      <c r="J41" s="97" t="s">
        <v>157</v>
      </c>
      <c r="K41" s="98"/>
      <c r="L41" s="99"/>
    </row>
    <row r="42" spans="1:14" x14ac:dyDescent="0.2">
      <c r="B42" s="63"/>
    </row>
  </sheetData>
  <mergeCells count="8">
    <mergeCell ref="J39:J40"/>
    <mergeCell ref="K39:K40"/>
    <mergeCell ref="L39:L40"/>
    <mergeCell ref="A1:L1"/>
    <mergeCell ref="F3:H3"/>
    <mergeCell ref="K3:L3"/>
    <mergeCell ref="A4:A5"/>
    <mergeCell ref="B4:B5"/>
  </mergeCells>
  <phoneticPr fontId="1"/>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79998168889431442"/>
  </sheetPr>
  <dimension ref="A1:W78"/>
  <sheetViews>
    <sheetView workbookViewId="0">
      <pane xSplit="2" ySplit="6" topLeftCell="C7" activePane="bottomRight" state="frozen"/>
      <selection activeCell="E9" sqref="E9:O10"/>
      <selection pane="topRight" activeCell="E9" sqref="E9:O10"/>
      <selection pane="bottomLeft" activeCell="E9" sqref="E9:O10"/>
      <selection pane="bottomRight" activeCell="E9" sqref="E9:O10"/>
    </sheetView>
  </sheetViews>
  <sheetFormatPr defaultRowHeight="13.2" x14ac:dyDescent="0.2"/>
  <cols>
    <col min="1" max="1" width="3.109375" style="59" customWidth="1"/>
    <col min="2" max="2" width="1.109375" style="17" customWidth="1"/>
    <col min="3" max="4" width="16.44140625" style="17" customWidth="1"/>
    <col min="5" max="5" width="3.6640625" style="17" customWidth="1"/>
    <col min="6" max="15" width="6.6640625" style="17" customWidth="1"/>
    <col min="16" max="16" width="6" style="17" customWidth="1"/>
    <col min="17" max="17" width="9.109375" style="18" bestFit="1" customWidth="1"/>
    <col min="18" max="18" width="2.6640625" style="18" customWidth="1"/>
    <col min="19" max="19" width="6" style="17" customWidth="1"/>
    <col min="20" max="16384" width="8.88671875" style="17"/>
  </cols>
  <sheetData>
    <row r="1" spans="1:23" ht="13.5" customHeight="1" thickBot="1" x14ac:dyDescent="0.25">
      <c r="C1" s="363"/>
      <c r="D1" s="363"/>
      <c r="Q1" s="364" t="str">
        <f>IF(S8=13," ","未記入の入力項目がございます。")</f>
        <v>未記入の入力項目がございます。</v>
      </c>
      <c r="R1" s="364"/>
      <c r="S1" s="364"/>
      <c r="T1" s="364"/>
      <c r="U1" s="364"/>
      <c r="V1" s="364"/>
      <c r="W1" s="364"/>
    </row>
    <row r="2" spans="1:23" ht="27.75" customHeight="1" thickBot="1" x14ac:dyDescent="0.25">
      <c r="C2" s="365" t="s">
        <v>70</v>
      </c>
      <c r="D2" s="365"/>
      <c r="F2" s="366" t="s">
        <v>67</v>
      </c>
      <c r="G2" s="367"/>
      <c r="H2" s="367"/>
      <c r="I2" s="368" t="e">
        <f>#REF!</f>
        <v>#REF!</v>
      </c>
      <c r="J2" s="369"/>
      <c r="K2" s="369"/>
      <c r="L2" s="369"/>
      <c r="M2" s="369"/>
      <c r="N2" s="369"/>
      <c r="O2" s="370"/>
      <c r="Q2" s="54" t="s">
        <v>58</v>
      </c>
      <c r="S2" s="371" t="s">
        <v>64</v>
      </c>
      <c r="T2" s="371"/>
      <c r="U2" s="371"/>
      <c r="V2" s="371"/>
      <c r="W2" s="371"/>
    </row>
    <row r="3" spans="1:23" ht="27.75" customHeight="1" thickBot="1" x14ac:dyDescent="0.25">
      <c r="C3" s="19" t="s">
        <v>43</v>
      </c>
      <c r="D3" s="38"/>
      <c r="F3" s="357" t="s">
        <v>47</v>
      </c>
      <c r="G3" s="358"/>
      <c r="H3" s="358"/>
      <c r="I3" s="359" t="e">
        <f>#REF!</f>
        <v>#REF!</v>
      </c>
      <c r="J3" s="360"/>
      <c r="K3" s="360"/>
      <c r="L3" s="360"/>
      <c r="M3" s="360"/>
      <c r="N3" s="360"/>
      <c r="O3" s="361"/>
      <c r="Q3" s="31"/>
      <c r="S3" s="362" t="s">
        <v>59</v>
      </c>
      <c r="T3" s="362"/>
      <c r="U3" s="362"/>
      <c r="V3" s="362"/>
      <c r="W3" s="362"/>
    </row>
    <row r="4" spans="1:23" ht="27.75" customHeight="1" thickBot="1" x14ac:dyDescent="0.25">
      <c r="C4" s="20" t="s">
        <v>44</v>
      </c>
      <c r="D4" s="27"/>
      <c r="F4" s="357" t="s">
        <v>48</v>
      </c>
      <c r="G4" s="358"/>
      <c r="H4" s="358"/>
      <c r="I4" s="359" t="e">
        <f>#REF!</f>
        <v>#REF!</v>
      </c>
      <c r="J4" s="360"/>
      <c r="K4" s="360"/>
      <c r="L4" s="360"/>
      <c r="M4" s="360"/>
      <c r="N4" s="360"/>
      <c r="O4" s="361"/>
      <c r="Q4" s="33"/>
      <c r="S4" s="362" t="s">
        <v>60</v>
      </c>
      <c r="T4" s="362"/>
      <c r="U4" s="362"/>
      <c r="V4" s="362"/>
      <c r="W4" s="362"/>
    </row>
    <row r="5" spans="1:23" ht="27.75" customHeight="1" thickBot="1" x14ac:dyDescent="0.25">
      <c r="C5" s="20" t="s">
        <v>45</v>
      </c>
      <c r="D5" s="27"/>
      <c r="F5" s="357" t="s">
        <v>49</v>
      </c>
      <c r="G5" s="358"/>
      <c r="H5" s="358"/>
      <c r="I5" s="359" t="e">
        <f>#REF!</f>
        <v>#REF!</v>
      </c>
      <c r="J5" s="360"/>
      <c r="K5" s="360"/>
      <c r="L5" s="360"/>
      <c r="M5" s="360"/>
      <c r="N5" s="360"/>
      <c r="O5" s="361"/>
      <c r="Q5" s="32"/>
      <c r="S5" s="362" t="s">
        <v>61</v>
      </c>
      <c r="T5" s="362"/>
      <c r="U5" s="362"/>
      <c r="V5" s="362"/>
      <c r="W5" s="362"/>
    </row>
    <row r="6" spans="1:23" ht="27.75" customHeight="1" thickBot="1" x14ac:dyDescent="0.25">
      <c r="C6" s="21" t="s">
        <v>46</v>
      </c>
      <c r="D6" s="28"/>
      <c r="F6" s="387" t="s">
        <v>55</v>
      </c>
      <c r="G6" s="388"/>
      <c r="H6" s="388"/>
      <c r="I6" s="389" t="e">
        <f>#REF!</f>
        <v>#REF!</v>
      </c>
      <c r="J6" s="390"/>
      <c r="K6" s="390"/>
      <c r="L6" s="390"/>
      <c r="M6" s="390"/>
      <c r="N6" s="390"/>
      <c r="O6" s="391"/>
      <c r="Q6" s="34"/>
      <c r="S6" s="362" t="s">
        <v>62</v>
      </c>
      <c r="T6" s="362"/>
      <c r="U6" s="362"/>
      <c r="V6" s="362"/>
      <c r="W6" s="362"/>
    </row>
    <row r="7" spans="1:23" ht="3.9" customHeight="1" x14ac:dyDescent="0.2">
      <c r="C7" s="40"/>
      <c r="D7" s="40"/>
      <c r="F7" s="41"/>
      <c r="G7" s="41"/>
      <c r="H7" s="41"/>
      <c r="I7" s="42"/>
      <c r="J7" s="43"/>
      <c r="K7" s="43"/>
      <c r="L7" s="43"/>
      <c r="M7" s="43"/>
      <c r="N7" s="43"/>
      <c r="O7" s="43"/>
      <c r="Q7" s="39"/>
      <c r="S7" s="58"/>
      <c r="T7" s="58"/>
      <c r="U7" s="58"/>
      <c r="V7" s="58"/>
      <c r="W7" s="58"/>
    </row>
    <row r="8" spans="1:23" ht="27.75" customHeight="1" thickBot="1" x14ac:dyDescent="0.25">
      <c r="C8" s="372" t="s">
        <v>80</v>
      </c>
      <c r="D8" s="373"/>
      <c r="E8" s="373"/>
      <c r="F8" s="373"/>
      <c r="G8" s="373"/>
      <c r="H8" s="373"/>
      <c r="I8" s="373"/>
      <c r="J8" s="373"/>
      <c r="K8" s="373"/>
      <c r="L8" s="373"/>
      <c r="M8" s="373"/>
      <c r="N8" s="373"/>
      <c r="O8" s="373"/>
      <c r="S8" s="45">
        <f>COUNTIF(S9:W29,"OK")</f>
        <v>4</v>
      </c>
    </row>
    <row r="9" spans="1:23" ht="15" customHeight="1" x14ac:dyDescent="0.2">
      <c r="A9" s="371" t="s">
        <v>81</v>
      </c>
      <c r="C9" s="374" t="s">
        <v>73</v>
      </c>
      <c r="D9" s="375"/>
      <c r="E9" s="378"/>
      <c r="F9" s="379"/>
      <c r="G9" s="379"/>
      <c r="H9" s="379"/>
      <c r="I9" s="379"/>
      <c r="J9" s="379"/>
      <c r="K9" s="379"/>
      <c r="L9" s="379"/>
      <c r="M9" s="379"/>
      <c r="N9" s="379"/>
      <c r="O9" s="380"/>
      <c r="P9" s="384">
        <f>LEN(E9)</f>
        <v>0</v>
      </c>
      <c r="Q9" s="385" t="s">
        <v>4</v>
      </c>
      <c r="S9" s="392" t="str">
        <f>IF(P9=0,"必須項目ですので、ご入力をお願いします。","OK")</f>
        <v>必須項目ですので、ご入力をお願いします。</v>
      </c>
      <c r="T9" s="393"/>
      <c r="U9" s="393"/>
      <c r="V9" s="393"/>
      <c r="W9" s="393"/>
    </row>
    <row r="10" spans="1:23" ht="15" customHeight="1" thickBot="1" x14ac:dyDescent="0.25">
      <c r="A10" s="371"/>
      <c r="C10" s="376"/>
      <c r="D10" s="377"/>
      <c r="E10" s="381"/>
      <c r="F10" s="382"/>
      <c r="G10" s="382"/>
      <c r="H10" s="382"/>
      <c r="I10" s="382"/>
      <c r="J10" s="382"/>
      <c r="K10" s="382"/>
      <c r="L10" s="382"/>
      <c r="M10" s="382"/>
      <c r="N10" s="382"/>
      <c r="O10" s="383"/>
      <c r="P10" s="384"/>
      <c r="Q10" s="386"/>
      <c r="R10" s="22"/>
      <c r="S10" s="394" t="str">
        <f>IF(P9&lt;51,"OK","50文字以内で入力してください。")</f>
        <v>OK</v>
      </c>
      <c r="T10" s="395"/>
      <c r="U10" s="395"/>
      <c r="V10" s="395"/>
      <c r="W10" s="395"/>
    </row>
    <row r="11" spans="1:23" ht="15" customHeight="1" x14ac:dyDescent="0.2">
      <c r="A11" s="371" t="s">
        <v>82</v>
      </c>
      <c r="C11" s="396" t="s">
        <v>74</v>
      </c>
      <c r="D11" s="397"/>
      <c r="E11" s="378"/>
      <c r="F11" s="379"/>
      <c r="G11" s="379"/>
      <c r="H11" s="379"/>
      <c r="I11" s="379"/>
      <c r="J11" s="379"/>
      <c r="K11" s="379"/>
      <c r="L11" s="379"/>
      <c r="M11" s="379"/>
      <c r="N11" s="379"/>
      <c r="O11" s="380"/>
      <c r="P11" s="384">
        <f>LEN(E11)</f>
        <v>0</v>
      </c>
      <c r="Q11" s="400" t="s">
        <v>4</v>
      </c>
      <c r="R11" s="22"/>
      <c r="S11" s="392" t="str">
        <f>IF(P11=0,"必須項目ですので、ご入力をお願いします。","OK")</f>
        <v>必須項目ですので、ご入力をお願いします。</v>
      </c>
      <c r="T11" s="402"/>
      <c r="U11" s="402"/>
      <c r="V11" s="402"/>
      <c r="W11" s="402"/>
    </row>
    <row r="12" spans="1:23" ht="15" customHeight="1" thickBot="1" x14ac:dyDescent="0.25">
      <c r="A12" s="371"/>
      <c r="C12" s="398"/>
      <c r="D12" s="399"/>
      <c r="E12" s="381"/>
      <c r="F12" s="382"/>
      <c r="G12" s="382"/>
      <c r="H12" s="382"/>
      <c r="I12" s="382"/>
      <c r="J12" s="382"/>
      <c r="K12" s="382"/>
      <c r="L12" s="382"/>
      <c r="M12" s="382"/>
      <c r="N12" s="382"/>
      <c r="O12" s="383"/>
      <c r="P12" s="384"/>
      <c r="Q12" s="401"/>
      <c r="R12" s="22"/>
      <c r="S12" s="394" t="str">
        <f>IF(P11&lt;17,"OK","16文字以内で入力してください。")</f>
        <v>OK</v>
      </c>
      <c r="T12" s="395"/>
      <c r="U12" s="395"/>
      <c r="V12" s="395"/>
      <c r="W12" s="395"/>
    </row>
    <row r="13" spans="1:23" ht="30" customHeight="1" thickBot="1" x14ac:dyDescent="0.25">
      <c r="A13" s="59" t="s">
        <v>83</v>
      </c>
      <c r="C13" s="403" t="s">
        <v>69</v>
      </c>
      <c r="D13" s="404"/>
      <c r="E13" s="413" t="s">
        <v>68</v>
      </c>
      <c r="F13" s="413"/>
      <c r="G13" s="413"/>
      <c r="H13" s="414"/>
      <c r="I13" s="414"/>
      <c r="J13" s="23" t="s">
        <v>0</v>
      </c>
      <c r="K13" s="415" t="s">
        <v>31</v>
      </c>
      <c r="L13" s="413"/>
      <c r="M13" s="416">
        <f>H13/1.08</f>
        <v>0</v>
      </c>
      <c r="N13" s="416"/>
      <c r="O13" s="24" t="s">
        <v>0</v>
      </c>
      <c r="P13" s="25">
        <f>LEN(H13)</f>
        <v>0</v>
      </c>
      <c r="S13" s="392" t="str">
        <f>IF(P13=0,"必須項目ですので、提供価格のご入力をお願いします。","OK")</f>
        <v>必須項目ですので、提供価格のご入力をお願いします。</v>
      </c>
      <c r="T13" s="402"/>
      <c r="U13" s="402"/>
      <c r="V13" s="402"/>
      <c r="W13" s="402"/>
    </row>
    <row r="14" spans="1:23" ht="30" customHeight="1" x14ac:dyDescent="0.2">
      <c r="A14" s="371" t="s">
        <v>84</v>
      </c>
      <c r="C14" s="403" t="s">
        <v>75</v>
      </c>
      <c r="D14" s="404"/>
      <c r="E14" s="406"/>
      <c r="F14" s="407"/>
      <c r="G14" s="407"/>
      <c r="H14" s="407"/>
      <c r="I14" s="407"/>
      <c r="J14" s="407"/>
      <c r="K14" s="407"/>
      <c r="L14" s="407"/>
      <c r="M14" s="407"/>
      <c r="N14" s="407"/>
      <c r="O14" s="408"/>
      <c r="P14" s="384">
        <f>LEN(E14)</f>
        <v>0</v>
      </c>
      <c r="Q14" s="412" t="s">
        <v>4</v>
      </c>
      <c r="R14" s="55"/>
      <c r="S14" s="392" t="str">
        <f>IF(P14=0,"必須項目ですので、ご入力をお願いします。","OK")</f>
        <v>必須項目ですので、ご入力をお願いします。</v>
      </c>
      <c r="T14" s="393"/>
      <c r="U14" s="393"/>
      <c r="V14" s="393"/>
      <c r="W14" s="393"/>
    </row>
    <row r="15" spans="1:23" ht="30" customHeight="1" thickBot="1" x14ac:dyDescent="0.25">
      <c r="A15" s="371"/>
      <c r="C15" s="405"/>
      <c r="D15" s="404"/>
      <c r="E15" s="409"/>
      <c r="F15" s="410"/>
      <c r="G15" s="410"/>
      <c r="H15" s="410"/>
      <c r="I15" s="410"/>
      <c r="J15" s="410"/>
      <c r="K15" s="410"/>
      <c r="L15" s="410"/>
      <c r="M15" s="410"/>
      <c r="N15" s="410"/>
      <c r="O15" s="411"/>
      <c r="P15" s="384"/>
      <c r="Q15" s="385"/>
      <c r="R15" s="55"/>
      <c r="S15" s="394" t="str">
        <f>IF(P14&lt;51,"OK","50文字以内で入力してください。")</f>
        <v>OK</v>
      </c>
      <c r="T15" s="395"/>
      <c r="U15" s="395"/>
      <c r="V15" s="395"/>
      <c r="W15" s="395"/>
    </row>
    <row r="16" spans="1:23" ht="30" customHeight="1" x14ac:dyDescent="0.2">
      <c r="A16" s="371" t="s">
        <v>85</v>
      </c>
      <c r="C16" s="403" t="s">
        <v>76</v>
      </c>
      <c r="D16" s="404"/>
      <c r="E16" s="419"/>
      <c r="F16" s="420"/>
      <c r="G16" s="420"/>
      <c r="H16" s="420"/>
      <c r="I16" s="420"/>
      <c r="J16" s="420"/>
      <c r="K16" s="420"/>
      <c r="L16" s="420"/>
      <c r="M16" s="420"/>
      <c r="N16" s="420"/>
      <c r="O16" s="421"/>
      <c r="P16" s="384">
        <f>LEN(E16)</f>
        <v>0</v>
      </c>
      <c r="Q16" s="428" t="s">
        <v>4</v>
      </c>
      <c r="R16" s="25"/>
      <c r="S16" s="402" t="str">
        <f>IF(P16=0,"必須項目ですので、ご入力をお願いします。","OK")</f>
        <v>必須項目ですので、ご入力をお願いします。</v>
      </c>
      <c r="T16" s="402"/>
      <c r="U16" s="402"/>
      <c r="V16" s="402"/>
      <c r="W16" s="402"/>
    </row>
    <row r="17" spans="1:23" ht="30" customHeight="1" x14ac:dyDescent="0.2">
      <c r="A17" s="371"/>
      <c r="C17" s="405"/>
      <c r="D17" s="404"/>
      <c r="E17" s="422"/>
      <c r="F17" s="423"/>
      <c r="G17" s="423"/>
      <c r="H17" s="423"/>
      <c r="I17" s="423"/>
      <c r="J17" s="423"/>
      <c r="K17" s="423"/>
      <c r="L17" s="423"/>
      <c r="M17" s="423"/>
      <c r="N17" s="423"/>
      <c r="O17" s="424"/>
      <c r="P17" s="384"/>
      <c r="Q17" s="428"/>
      <c r="R17" s="25"/>
      <c r="S17" s="402"/>
      <c r="T17" s="402"/>
      <c r="U17" s="402"/>
      <c r="V17" s="402"/>
      <c r="W17" s="402"/>
    </row>
    <row r="18" spans="1:23" ht="30" customHeight="1" x14ac:dyDescent="0.2">
      <c r="A18" s="371"/>
      <c r="C18" s="405"/>
      <c r="D18" s="404"/>
      <c r="E18" s="422"/>
      <c r="F18" s="423"/>
      <c r="G18" s="423"/>
      <c r="H18" s="423"/>
      <c r="I18" s="423"/>
      <c r="J18" s="423"/>
      <c r="K18" s="423"/>
      <c r="L18" s="423"/>
      <c r="M18" s="423"/>
      <c r="N18" s="423"/>
      <c r="O18" s="424"/>
      <c r="P18" s="384"/>
      <c r="Q18" s="428"/>
      <c r="R18" s="25"/>
      <c r="S18" s="429" t="str">
        <f>IF(P17&lt;510,"OK","500文字以内で入力してください。")</f>
        <v>OK</v>
      </c>
      <c r="T18" s="429"/>
      <c r="U18" s="429"/>
      <c r="V18" s="429"/>
      <c r="W18" s="429"/>
    </row>
    <row r="19" spans="1:23" ht="30" customHeight="1" thickBot="1" x14ac:dyDescent="0.25">
      <c r="A19" s="371"/>
      <c r="C19" s="405"/>
      <c r="D19" s="404"/>
      <c r="E19" s="425"/>
      <c r="F19" s="426"/>
      <c r="G19" s="426"/>
      <c r="H19" s="426"/>
      <c r="I19" s="426"/>
      <c r="J19" s="426"/>
      <c r="K19" s="426"/>
      <c r="L19" s="426"/>
      <c r="M19" s="426"/>
      <c r="N19" s="426"/>
      <c r="O19" s="427"/>
      <c r="P19" s="384"/>
      <c r="Q19" s="428"/>
      <c r="R19" s="25"/>
      <c r="S19" s="429"/>
      <c r="T19" s="429"/>
      <c r="U19" s="429"/>
      <c r="V19" s="429"/>
      <c r="W19" s="429"/>
    </row>
    <row r="20" spans="1:23" ht="30" customHeight="1" x14ac:dyDescent="0.2">
      <c r="A20" s="371" t="s">
        <v>86</v>
      </c>
      <c r="C20" s="403" t="s">
        <v>63</v>
      </c>
      <c r="D20" s="404"/>
      <c r="E20" s="407"/>
      <c r="F20" s="407"/>
      <c r="G20" s="407"/>
      <c r="H20" s="407"/>
      <c r="I20" s="407"/>
      <c r="J20" s="407"/>
      <c r="K20" s="407"/>
      <c r="L20" s="407"/>
      <c r="M20" s="407"/>
      <c r="N20" s="407"/>
      <c r="O20" s="408"/>
      <c r="P20" s="384">
        <f>LEN(E20)</f>
        <v>0</v>
      </c>
      <c r="Q20" s="412" t="s">
        <v>4</v>
      </c>
      <c r="R20" s="55"/>
      <c r="S20" s="392" t="str">
        <f>IF(P20=0,"必須項目ですので、ご入力をお願いします。","OK")</f>
        <v>必須項目ですので、ご入力をお願いします。</v>
      </c>
      <c r="T20" s="402"/>
      <c r="U20" s="402"/>
      <c r="V20" s="402"/>
      <c r="W20" s="402"/>
    </row>
    <row r="21" spans="1:23" ht="30" customHeight="1" thickBot="1" x14ac:dyDescent="0.25">
      <c r="A21" s="371"/>
      <c r="C21" s="405"/>
      <c r="D21" s="404"/>
      <c r="E21" s="417"/>
      <c r="F21" s="417"/>
      <c r="G21" s="417"/>
      <c r="H21" s="417"/>
      <c r="I21" s="417"/>
      <c r="J21" s="417"/>
      <c r="K21" s="417"/>
      <c r="L21" s="417"/>
      <c r="M21" s="417"/>
      <c r="N21" s="417"/>
      <c r="O21" s="418"/>
      <c r="P21" s="384"/>
      <c r="Q21" s="385"/>
      <c r="R21" s="55"/>
      <c r="S21" s="392"/>
      <c r="T21" s="402"/>
      <c r="U21" s="402"/>
      <c r="V21" s="402"/>
      <c r="W21" s="402"/>
    </row>
    <row r="22" spans="1:23" ht="30" customHeight="1" x14ac:dyDescent="0.2">
      <c r="A22" s="371" t="s">
        <v>87</v>
      </c>
      <c r="C22" s="431" t="s">
        <v>65</v>
      </c>
      <c r="D22" s="432"/>
      <c r="E22" s="434" t="s">
        <v>79</v>
      </c>
      <c r="F22" s="434"/>
      <c r="G22" s="29" t="s">
        <v>2</v>
      </c>
      <c r="H22" s="406"/>
      <c r="I22" s="407"/>
      <c r="J22" s="407"/>
      <c r="K22" s="407"/>
      <c r="L22" s="407"/>
      <c r="M22" s="407"/>
      <c r="N22" s="407"/>
      <c r="O22" s="408"/>
      <c r="P22" s="384">
        <f>LEN(E23)</f>
        <v>0</v>
      </c>
      <c r="Q22" s="435"/>
      <c r="R22" s="55"/>
      <c r="S22" s="392" t="str">
        <f>IF(P22=0,"必須項目ですので、ご入力をお願いします。","OK")</f>
        <v>必須項目ですので、ご入力をお願いします。</v>
      </c>
      <c r="T22" s="402"/>
      <c r="U22" s="402"/>
      <c r="V22" s="402"/>
      <c r="W22" s="402"/>
    </row>
    <row r="23" spans="1:23" ht="30" customHeight="1" thickBot="1" x14ac:dyDescent="0.25">
      <c r="A23" s="371"/>
      <c r="C23" s="433"/>
      <c r="D23" s="432"/>
      <c r="E23" s="430"/>
      <c r="F23" s="430"/>
      <c r="G23" s="30" t="s">
        <v>7</v>
      </c>
      <c r="H23" s="409"/>
      <c r="I23" s="410"/>
      <c r="J23" s="410"/>
      <c r="K23" s="410"/>
      <c r="L23" s="410"/>
      <c r="M23" s="410"/>
      <c r="N23" s="410"/>
      <c r="O23" s="411"/>
      <c r="P23" s="384"/>
      <c r="Q23" s="436"/>
      <c r="R23" s="55"/>
      <c r="S23" s="392"/>
      <c r="T23" s="402"/>
      <c r="U23" s="402"/>
      <c r="V23" s="402"/>
      <c r="W23" s="402"/>
    </row>
    <row r="24" spans="1:23" ht="30" customHeight="1" x14ac:dyDescent="0.2">
      <c r="A24" s="371" t="s">
        <v>88</v>
      </c>
      <c r="C24" s="431" t="s">
        <v>66</v>
      </c>
      <c r="D24" s="432"/>
      <c r="E24" s="417"/>
      <c r="F24" s="417"/>
      <c r="G24" s="417"/>
      <c r="H24" s="417"/>
      <c r="I24" s="417"/>
      <c r="J24" s="417"/>
      <c r="K24" s="417"/>
      <c r="L24" s="417"/>
      <c r="M24" s="417"/>
      <c r="N24" s="417"/>
      <c r="O24" s="418"/>
      <c r="P24" s="384">
        <f>LEN(E24)</f>
        <v>0</v>
      </c>
      <c r="Q24" s="412" t="s">
        <v>4</v>
      </c>
      <c r="R24" s="55"/>
      <c r="S24" s="392" t="str">
        <f>IF(P24=0,"必須項目ですので、ご入力をお願いします。","OK")</f>
        <v>必須項目ですので、ご入力をお願いします。</v>
      </c>
      <c r="T24" s="402"/>
      <c r="U24" s="402"/>
      <c r="V24" s="402"/>
      <c r="W24" s="402"/>
    </row>
    <row r="25" spans="1:23" ht="30" customHeight="1" thickBot="1" x14ac:dyDescent="0.25">
      <c r="A25" s="371"/>
      <c r="C25" s="433"/>
      <c r="D25" s="432"/>
      <c r="E25" s="410"/>
      <c r="F25" s="410"/>
      <c r="G25" s="410"/>
      <c r="H25" s="410"/>
      <c r="I25" s="410"/>
      <c r="J25" s="410"/>
      <c r="K25" s="410"/>
      <c r="L25" s="410"/>
      <c r="M25" s="410"/>
      <c r="N25" s="410"/>
      <c r="O25" s="411"/>
      <c r="P25" s="384"/>
      <c r="Q25" s="385"/>
      <c r="R25" s="55"/>
      <c r="S25" s="392"/>
      <c r="T25" s="402"/>
      <c r="U25" s="402"/>
      <c r="V25" s="402"/>
      <c r="W25" s="402"/>
    </row>
    <row r="26" spans="1:23" ht="30" customHeight="1" x14ac:dyDescent="0.2">
      <c r="A26" s="59" t="s">
        <v>89</v>
      </c>
      <c r="C26" s="405" t="s">
        <v>5</v>
      </c>
      <c r="D26" s="404"/>
      <c r="E26" s="437" t="s">
        <v>100</v>
      </c>
      <c r="F26" s="437"/>
      <c r="G26" s="437"/>
      <c r="H26" s="437"/>
      <c r="I26" s="439" t="s">
        <v>57</v>
      </c>
      <c r="J26" s="440"/>
      <c r="K26" s="441"/>
      <c r="L26" s="441"/>
      <c r="M26" s="57" t="s">
        <v>8</v>
      </c>
      <c r="N26" s="441"/>
      <c r="O26" s="442"/>
    </row>
    <row r="27" spans="1:23" ht="30" customHeight="1" thickBot="1" x14ac:dyDescent="0.25">
      <c r="A27" s="59" t="s">
        <v>90</v>
      </c>
      <c r="C27" s="405" t="s">
        <v>21</v>
      </c>
      <c r="D27" s="404"/>
      <c r="E27" s="438"/>
      <c r="F27" s="438"/>
      <c r="G27" s="438"/>
      <c r="H27" s="438"/>
      <c r="I27" s="443" t="s">
        <v>56</v>
      </c>
      <c r="J27" s="444"/>
      <c r="K27" s="445"/>
      <c r="L27" s="445"/>
      <c r="M27" s="56" t="s">
        <v>8</v>
      </c>
      <c r="N27" s="445"/>
      <c r="O27" s="446"/>
      <c r="Q27" s="363" t="s">
        <v>78</v>
      </c>
      <c r="R27" s="363"/>
      <c r="S27" s="363"/>
      <c r="T27" s="363"/>
      <c r="U27" s="363"/>
      <c r="V27" s="363"/>
      <c r="W27" s="363"/>
    </row>
    <row r="28" spans="1:23" ht="30" customHeight="1" thickBot="1" x14ac:dyDescent="0.25">
      <c r="A28" s="59" t="s">
        <v>91</v>
      </c>
      <c r="C28" s="405" t="s">
        <v>20</v>
      </c>
      <c r="D28" s="404"/>
      <c r="E28" s="457" t="s">
        <v>100</v>
      </c>
      <c r="F28" s="457"/>
      <c r="G28" s="458"/>
      <c r="H28" s="459" t="s">
        <v>6</v>
      </c>
      <c r="I28" s="460"/>
      <c r="J28" s="461" t="s">
        <v>100</v>
      </c>
      <c r="K28" s="462"/>
      <c r="L28" s="463" t="s">
        <v>26</v>
      </c>
      <c r="M28" s="464"/>
      <c r="N28" s="465" t="s">
        <v>100</v>
      </c>
      <c r="O28" s="466"/>
    </row>
    <row r="29" spans="1:23" ht="30" customHeight="1" thickBot="1" x14ac:dyDescent="0.25">
      <c r="A29" s="59" t="s">
        <v>92</v>
      </c>
      <c r="C29" s="473" t="s">
        <v>29</v>
      </c>
      <c r="D29" s="474"/>
      <c r="E29" s="475" t="s">
        <v>51</v>
      </c>
      <c r="F29" s="476"/>
      <c r="G29" s="476"/>
      <c r="H29" s="477"/>
      <c r="I29" s="16"/>
      <c r="J29" s="26" t="s">
        <v>3</v>
      </c>
      <c r="K29" s="478" t="s">
        <v>50</v>
      </c>
      <c r="L29" s="479"/>
      <c r="M29" s="480"/>
      <c r="N29" s="16" t="s">
        <v>71</v>
      </c>
      <c r="O29" s="26" t="s">
        <v>3</v>
      </c>
      <c r="P29" s="25">
        <f>LEN(I29)</f>
        <v>0</v>
      </c>
      <c r="S29" s="392" t="str">
        <f>IF(P29=0,"必須項目ですので、在庫数のご入力をお願いします。","OK")</f>
        <v>必須項目ですので、在庫数のご入力をお願いします。</v>
      </c>
      <c r="T29" s="402"/>
      <c r="U29" s="402"/>
      <c r="V29" s="402"/>
      <c r="W29" s="402"/>
    </row>
    <row r="30" spans="1:23" ht="30" customHeight="1" thickBot="1" x14ac:dyDescent="0.25">
      <c r="A30" s="371" t="s">
        <v>93</v>
      </c>
      <c r="C30" s="431" t="s">
        <v>54</v>
      </c>
      <c r="D30" s="432"/>
      <c r="E30" s="447"/>
      <c r="F30" s="448"/>
      <c r="G30" s="448"/>
      <c r="H30" s="448"/>
      <c r="I30" s="448"/>
      <c r="J30" s="448"/>
      <c r="K30" s="448"/>
      <c r="L30" s="448"/>
      <c r="M30" s="448"/>
      <c r="N30" s="448"/>
      <c r="O30" s="449"/>
      <c r="P30" s="456">
        <f>LEN(E30)</f>
        <v>0</v>
      </c>
      <c r="Q30" s="412" t="s">
        <v>4</v>
      </c>
      <c r="R30" s="55"/>
    </row>
    <row r="31" spans="1:23" ht="30" customHeight="1" thickTop="1" thickBot="1" x14ac:dyDescent="0.25">
      <c r="A31" s="371"/>
      <c r="C31" s="433"/>
      <c r="D31" s="432"/>
      <c r="E31" s="450"/>
      <c r="F31" s="451"/>
      <c r="G31" s="451"/>
      <c r="H31" s="451"/>
      <c r="I31" s="451"/>
      <c r="J31" s="451"/>
      <c r="K31" s="451"/>
      <c r="L31" s="451"/>
      <c r="M31" s="451"/>
      <c r="N31" s="451"/>
      <c r="O31" s="452"/>
      <c r="P31" s="456">
        <f>LEN(E31)</f>
        <v>0</v>
      </c>
      <c r="Q31" s="385"/>
      <c r="R31" s="55"/>
    </row>
    <row r="32" spans="1:23" ht="30" customHeight="1" thickTop="1" thickBot="1" x14ac:dyDescent="0.25">
      <c r="A32" s="371"/>
      <c r="C32" s="433"/>
      <c r="D32" s="432"/>
      <c r="E32" s="453"/>
      <c r="F32" s="454"/>
      <c r="G32" s="454"/>
      <c r="H32" s="454"/>
      <c r="I32" s="454"/>
      <c r="J32" s="454"/>
      <c r="K32" s="454"/>
      <c r="L32" s="454"/>
      <c r="M32" s="454"/>
      <c r="N32" s="454"/>
      <c r="O32" s="455"/>
      <c r="P32" s="456">
        <f>LEN(E32)</f>
        <v>0</v>
      </c>
      <c r="Q32" s="385"/>
      <c r="R32" s="55"/>
    </row>
    <row r="33" spans="1:18" ht="30" customHeight="1" thickBot="1" x14ac:dyDescent="0.25">
      <c r="A33" s="371" t="s">
        <v>94</v>
      </c>
      <c r="C33" s="431" t="s">
        <v>77</v>
      </c>
      <c r="D33" s="432"/>
      <c r="E33" s="451"/>
      <c r="F33" s="451"/>
      <c r="G33" s="451"/>
      <c r="H33" s="451"/>
      <c r="I33" s="451"/>
      <c r="J33" s="451"/>
      <c r="K33" s="451"/>
      <c r="L33" s="451"/>
      <c r="M33" s="451"/>
      <c r="N33" s="451"/>
      <c r="O33" s="452"/>
      <c r="P33" s="384">
        <f>LEN(E33)</f>
        <v>0</v>
      </c>
      <c r="Q33" s="412" t="s">
        <v>4</v>
      </c>
      <c r="R33" s="55"/>
    </row>
    <row r="34" spans="1:18" ht="30" customHeight="1" thickTop="1" thickBot="1" x14ac:dyDescent="0.25">
      <c r="A34" s="371"/>
      <c r="C34" s="433"/>
      <c r="D34" s="432"/>
      <c r="E34" s="467"/>
      <c r="F34" s="467"/>
      <c r="G34" s="467"/>
      <c r="H34" s="467"/>
      <c r="I34" s="467"/>
      <c r="J34" s="467"/>
      <c r="K34" s="467"/>
      <c r="L34" s="467"/>
      <c r="M34" s="467"/>
      <c r="N34" s="467"/>
      <c r="O34" s="468"/>
      <c r="P34" s="384"/>
      <c r="Q34" s="385"/>
      <c r="R34" s="55"/>
    </row>
    <row r="35" spans="1:18" ht="30" customHeight="1" thickTop="1" thickBot="1" x14ac:dyDescent="0.25">
      <c r="A35" s="371"/>
      <c r="C35" s="433"/>
      <c r="D35" s="432"/>
      <c r="E35" s="467"/>
      <c r="F35" s="467"/>
      <c r="G35" s="467"/>
      <c r="H35" s="467"/>
      <c r="I35" s="467"/>
      <c r="J35" s="467"/>
      <c r="K35" s="467"/>
      <c r="L35" s="467"/>
      <c r="M35" s="467"/>
      <c r="N35" s="467"/>
      <c r="O35" s="468"/>
      <c r="P35" s="384"/>
      <c r="Q35" s="385"/>
      <c r="R35" s="55"/>
    </row>
    <row r="36" spans="1:18" ht="30" customHeight="1" thickTop="1" thickBot="1" x14ac:dyDescent="0.25">
      <c r="A36" s="371"/>
      <c r="C36" s="433"/>
      <c r="D36" s="432"/>
      <c r="E36" s="454"/>
      <c r="F36" s="454"/>
      <c r="G36" s="454"/>
      <c r="H36" s="454"/>
      <c r="I36" s="454"/>
      <c r="J36" s="454"/>
      <c r="K36" s="454"/>
      <c r="L36" s="454"/>
      <c r="M36" s="454"/>
      <c r="N36" s="454"/>
      <c r="O36" s="455"/>
      <c r="P36" s="384"/>
      <c r="Q36" s="385"/>
      <c r="R36" s="55"/>
    </row>
    <row r="37" spans="1:18" ht="30" customHeight="1" thickBot="1" x14ac:dyDescent="0.25">
      <c r="A37" s="59" t="s">
        <v>95</v>
      </c>
      <c r="C37" s="469" t="s">
        <v>42</v>
      </c>
      <c r="D37" s="470"/>
      <c r="E37" s="471" t="s">
        <v>71</v>
      </c>
      <c r="F37" s="471"/>
      <c r="G37" s="472"/>
      <c r="H37" s="35"/>
      <c r="I37" s="36"/>
      <c r="J37" s="36"/>
      <c r="K37" s="36"/>
      <c r="L37" s="36"/>
      <c r="M37" s="36"/>
      <c r="N37" s="36"/>
      <c r="O37" s="37"/>
    </row>
    <row r="38" spans="1:18" ht="27.75" customHeight="1" x14ac:dyDescent="0.2"/>
    <row r="39" spans="1:18" ht="27.75" customHeight="1" x14ac:dyDescent="0.2"/>
    <row r="40" spans="1:18" ht="27.75" customHeight="1" x14ac:dyDescent="0.2"/>
    <row r="41" spans="1:18" ht="27.75" customHeight="1" x14ac:dyDescent="0.2"/>
    <row r="42" spans="1:18" ht="27.75" customHeight="1" x14ac:dyDescent="0.2"/>
    <row r="43" spans="1:18" ht="27.75" customHeight="1" x14ac:dyDescent="0.2"/>
    <row r="44" spans="1:18" ht="27.75" customHeight="1" x14ac:dyDescent="0.2"/>
    <row r="45" spans="1:18" ht="27.75" customHeight="1" x14ac:dyDescent="0.2"/>
    <row r="46" spans="1:18" ht="27.75" customHeight="1" x14ac:dyDescent="0.2"/>
    <row r="47" spans="1:18" ht="27.75" customHeight="1" x14ac:dyDescent="0.2"/>
    <row r="48" spans="1:18" ht="27.75" customHeight="1" x14ac:dyDescent="0.2"/>
    <row r="49" ht="27.75" customHeight="1" x14ac:dyDescent="0.2"/>
    <row r="50" ht="27.75" customHeight="1" x14ac:dyDescent="0.2"/>
    <row r="51" ht="27.75" customHeight="1" x14ac:dyDescent="0.2"/>
    <row r="52" ht="27.75" customHeight="1" x14ac:dyDescent="0.2"/>
    <row r="53" ht="27.75" customHeight="1" x14ac:dyDescent="0.2"/>
    <row r="54" ht="27.75" customHeight="1" x14ac:dyDescent="0.2"/>
    <row r="55" ht="27.75" customHeight="1" x14ac:dyDescent="0.2"/>
    <row r="56" ht="27.75" customHeight="1" x14ac:dyDescent="0.2"/>
    <row r="57" ht="27.75" customHeight="1" x14ac:dyDescent="0.2"/>
    <row r="58" ht="27.75" customHeight="1" x14ac:dyDescent="0.2"/>
    <row r="59" ht="27.75" customHeight="1" x14ac:dyDescent="0.2"/>
    <row r="60" ht="27.75" customHeight="1" x14ac:dyDescent="0.2"/>
    <row r="61" ht="27.75" customHeight="1" x14ac:dyDescent="0.2"/>
    <row r="62" ht="27.75" customHeight="1" x14ac:dyDescent="0.2"/>
    <row r="63" ht="27.75" customHeight="1" x14ac:dyDescent="0.2"/>
    <row r="64" ht="27.75" customHeight="1" x14ac:dyDescent="0.2"/>
    <row r="65" ht="27.75" customHeight="1" x14ac:dyDescent="0.2"/>
    <row r="66" ht="27.75" customHeight="1" x14ac:dyDescent="0.2"/>
    <row r="67" ht="27.75" customHeight="1" x14ac:dyDescent="0.2"/>
    <row r="68" ht="27.75" customHeight="1" x14ac:dyDescent="0.2"/>
    <row r="69" ht="27.75" customHeight="1" x14ac:dyDescent="0.2"/>
    <row r="70" ht="27.75" customHeight="1" x14ac:dyDescent="0.2"/>
    <row r="71" ht="27.75" customHeight="1" x14ac:dyDescent="0.2"/>
    <row r="72" ht="27.75" customHeight="1" x14ac:dyDescent="0.2"/>
    <row r="73" ht="27.75" customHeight="1" x14ac:dyDescent="0.2"/>
    <row r="74" ht="27.75" customHeight="1" x14ac:dyDescent="0.2"/>
    <row r="75" ht="27.75" customHeight="1" x14ac:dyDescent="0.2"/>
    <row r="76" ht="27.75" customHeight="1" x14ac:dyDescent="0.2"/>
    <row r="77" ht="27.75" customHeight="1" x14ac:dyDescent="0.2"/>
    <row r="78" ht="27.75" customHeight="1" x14ac:dyDescent="0.2"/>
  </sheetData>
  <mergeCells count="105">
    <mergeCell ref="C29:D29"/>
    <mergeCell ref="E29:H29"/>
    <mergeCell ref="K29:M29"/>
    <mergeCell ref="A33:A36"/>
    <mergeCell ref="C33:D36"/>
    <mergeCell ref="E33:O36"/>
    <mergeCell ref="P33:P36"/>
    <mergeCell ref="Q33:Q36"/>
    <mergeCell ref="C37:D37"/>
    <mergeCell ref="E37:G37"/>
    <mergeCell ref="C28:D28"/>
    <mergeCell ref="E28:G28"/>
    <mergeCell ref="H28:I28"/>
    <mergeCell ref="J28:K28"/>
    <mergeCell ref="L28:M28"/>
    <mergeCell ref="N28:O28"/>
    <mergeCell ref="I27:J27"/>
    <mergeCell ref="K27:L27"/>
    <mergeCell ref="N27:O27"/>
    <mergeCell ref="S29:W29"/>
    <mergeCell ref="A30:A32"/>
    <mergeCell ref="C30:D32"/>
    <mergeCell ref="E30:O32"/>
    <mergeCell ref="P30:P32"/>
    <mergeCell ref="Q30:Q32"/>
    <mergeCell ref="Q27:W27"/>
    <mergeCell ref="E22:F22"/>
    <mergeCell ref="H22:O23"/>
    <mergeCell ref="P22:P23"/>
    <mergeCell ref="Q22:Q23"/>
    <mergeCell ref="C26:D26"/>
    <mergeCell ref="E26:H27"/>
    <mergeCell ref="I26:J26"/>
    <mergeCell ref="K26:L26"/>
    <mergeCell ref="N26:O26"/>
    <mergeCell ref="C27:D27"/>
    <mergeCell ref="S22:W23"/>
    <mergeCell ref="E23:F23"/>
    <mergeCell ref="A24:A25"/>
    <mergeCell ref="C24:D25"/>
    <mergeCell ref="E24:O25"/>
    <mergeCell ref="P24:P25"/>
    <mergeCell ref="Q24:Q25"/>
    <mergeCell ref="S24:W25"/>
    <mergeCell ref="A22:A23"/>
    <mergeCell ref="C22:D23"/>
    <mergeCell ref="A16:A19"/>
    <mergeCell ref="C16:D19"/>
    <mergeCell ref="E16:O19"/>
    <mergeCell ref="P16:P19"/>
    <mergeCell ref="Q16:Q19"/>
    <mergeCell ref="S16:W17"/>
    <mergeCell ref="S18:W19"/>
    <mergeCell ref="A20:A21"/>
    <mergeCell ref="C20:D21"/>
    <mergeCell ref="E20:O21"/>
    <mergeCell ref="P20:P21"/>
    <mergeCell ref="Q20:Q21"/>
    <mergeCell ref="S20:W21"/>
    <mergeCell ref="C13:D13"/>
    <mergeCell ref="E13:G13"/>
    <mergeCell ref="H13:I13"/>
    <mergeCell ref="K13:L13"/>
    <mergeCell ref="M13:N13"/>
    <mergeCell ref="S13:W13"/>
    <mergeCell ref="A14:A15"/>
    <mergeCell ref="C14:D15"/>
    <mergeCell ref="E14:O15"/>
    <mergeCell ref="P14:P15"/>
    <mergeCell ref="Q14:Q15"/>
    <mergeCell ref="S14:W14"/>
    <mergeCell ref="S15:W15"/>
    <mergeCell ref="S9:W9"/>
    <mergeCell ref="S10:W10"/>
    <mergeCell ref="A11:A12"/>
    <mergeCell ref="C11:D12"/>
    <mergeCell ref="E11:O12"/>
    <mergeCell ref="P11:P12"/>
    <mergeCell ref="Q11:Q12"/>
    <mergeCell ref="S11:W11"/>
    <mergeCell ref="S12:W12"/>
    <mergeCell ref="F5:H5"/>
    <mergeCell ref="I5:O5"/>
    <mergeCell ref="S5:W5"/>
    <mergeCell ref="F6:H6"/>
    <mergeCell ref="I6:O6"/>
    <mergeCell ref="S6:W6"/>
    <mergeCell ref="C8:O8"/>
    <mergeCell ref="A9:A10"/>
    <mergeCell ref="C9:D10"/>
    <mergeCell ref="E9:O10"/>
    <mergeCell ref="P9:P10"/>
    <mergeCell ref="Q9:Q10"/>
    <mergeCell ref="C1:D1"/>
    <mergeCell ref="Q1:W1"/>
    <mergeCell ref="C2:D2"/>
    <mergeCell ref="F2:H2"/>
    <mergeCell ref="I2:O2"/>
    <mergeCell ref="S2:W2"/>
    <mergeCell ref="F3:H3"/>
    <mergeCell ref="I3:O3"/>
    <mergeCell ref="S3:W3"/>
    <mergeCell ref="F4:H4"/>
    <mergeCell ref="I4:O4"/>
    <mergeCell ref="S4:W4"/>
  </mergeCells>
  <phoneticPr fontId="1"/>
  <conditionalFormatting sqref="S10:W10">
    <cfRule type="expression" dxfId="608" priority="21">
      <formula>$S$10="OK"</formula>
    </cfRule>
    <cfRule type="cellIs" dxfId="607" priority="32" operator="equal">
      <formula>"50文字以内で入力してください。"</formula>
    </cfRule>
  </conditionalFormatting>
  <conditionalFormatting sqref="S12:W12">
    <cfRule type="expression" dxfId="606" priority="19">
      <formula>$S$12="OK"</formula>
    </cfRule>
    <cfRule type="cellIs" dxfId="605" priority="31" operator="equal">
      <formula>"16文字以内で入力してください。"</formula>
    </cfRule>
  </conditionalFormatting>
  <conditionalFormatting sqref="S9:W9">
    <cfRule type="expression" dxfId="604" priority="22">
      <formula>$S$9="OK"</formula>
    </cfRule>
    <cfRule type="cellIs" dxfId="603" priority="30" operator="equal">
      <formula>"50文字以内で入力してください。"</formula>
    </cfRule>
  </conditionalFormatting>
  <conditionalFormatting sqref="E9">
    <cfRule type="expression" dxfId="602" priority="33">
      <formula>$P$9&gt;51</formula>
    </cfRule>
  </conditionalFormatting>
  <conditionalFormatting sqref="S11:W11">
    <cfRule type="expression" dxfId="601" priority="20">
      <formula>$S$11="OK"</formula>
    </cfRule>
    <cfRule type="cellIs" dxfId="600" priority="29" operator="equal">
      <formula>"50文字以内で入力してください。"</formula>
    </cfRule>
  </conditionalFormatting>
  <conditionalFormatting sqref="S15:W15">
    <cfRule type="expression" dxfId="599" priority="17">
      <formula>$S$15="OK"</formula>
    </cfRule>
    <cfRule type="cellIs" dxfId="598" priority="28" operator="equal">
      <formula>"50文字以内で入力してください。"</formula>
    </cfRule>
  </conditionalFormatting>
  <conditionalFormatting sqref="S14:W14 S22">
    <cfRule type="expression" dxfId="597" priority="18">
      <formula>$S$14="OK"</formula>
    </cfRule>
    <cfRule type="cellIs" dxfId="596" priority="27" operator="equal">
      <formula>"50文字以内で入力してください。"</formula>
    </cfRule>
  </conditionalFormatting>
  <conditionalFormatting sqref="E14:O15">
    <cfRule type="expression" dxfId="595" priority="26">
      <formula>$P$14&gt;51</formula>
    </cfRule>
  </conditionalFormatting>
  <conditionalFormatting sqref="E11">
    <cfRule type="expression" dxfId="594" priority="25">
      <formula>$P$11&gt;17</formula>
    </cfRule>
  </conditionalFormatting>
  <conditionalFormatting sqref="S18">
    <cfRule type="cellIs" dxfId="593" priority="24" operator="equal">
      <formula>"500文字以内で入力してください。"</formula>
    </cfRule>
  </conditionalFormatting>
  <conditionalFormatting sqref="S16">
    <cfRule type="cellIs" dxfId="592" priority="23" operator="equal">
      <formula>"50文字以内で入力してください。"</formula>
    </cfRule>
  </conditionalFormatting>
  <conditionalFormatting sqref="S16:W17">
    <cfRule type="expression" dxfId="591" priority="16">
      <formula>$S$16="OK"</formula>
    </cfRule>
  </conditionalFormatting>
  <conditionalFormatting sqref="S18:W19">
    <cfRule type="expression" dxfId="590" priority="15">
      <formula>$S$18="OK"</formula>
    </cfRule>
  </conditionalFormatting>
  <conditionalFormatting sqref="S20">
    <cfRule type="expression" dxfId="589" priority="13">
      <formula>$S$14="OK"</formula>
    </cfRule>
    <cfRule type="cellIs" dxfId="588" priority="14" operator="equal">
      <formula>"50文字以内で入力してください。"</formula>
    </cfRule>
  </conditionalFormatting>
  <conditionalFormatting sqref="S24">
    <cfRule type="expression" dxfId="587" priority="11">
      <formula>$S$24="OK"</formula>
    </cfRule>
    <cfRule type="cellIs" dxfId="586" priority="12" operator="equal">
      <formula>"50文字以内で入力してください。"</formula>
    </cfRule>
  </conditionalFormatting>
  <conditionalFormatting sqref="S13:W13">
    <cfRule type="expression" dxfId="585" priority="9">
      <formula>$S$13="OK"</formula>
    </cfRule>
    <cfRule type="cellIs" dxfId="584" priority="10" operator="equal">
      <formula>"50文字以内で入力してください。"</formula>
    </cfRule>
  </conditionalFormatting>
  <conditionalFormatting sqref="Q1:W1">
    <cfRule type="cellIs" dxfId="583" priority="8" operator="equal">
      <formula>"未記入の入力項目がございます。"</formula>
    </cfRule>
  </conditionalFormatting>
  <conditionalFormatting sqref="S29:W29">
    <cfRule type="expression" dxfId="582" priority="6">
      <formula>$S$29="OK"</formula>
    </cfRule>
    <cfRule type="cellIs" dxfId="581" priority="7" operator="equal">
      <formula>"50文字以内で入力してください。"</formula>
    </cfRule>
  </conditionalFormatting>
  <conditionalFormatting sqref="Q27:W27">
    <cfRule type="expression" dxfId="580" priority="5">
      <formula>$E$26="①通年取扱い"</formula>
    </cfRule>
  </conditionalFormatting>
  <conditionalFormatting sqref="K26:L26">
    <cfRule type="expression" dxfId="579" priority="4">
      <formula>$E$26="①通年取扱い"</formula>
    </cfRule>
  </conditionalFormatting>
  <conditionalFormatting sqref="K27:L27">
    <cfRule type="expression" dxfId="578" priority="3">
      <formula>$E$26="①通年取扱い"</formula>
    </cfRule>
  </conditionalFormatting>
  <conditionalFormatting sqref="N26:O26">
    <cfRule type="expression" dxfId="577" priority="2">
      <formula>$E$26="①通年取扱い"</formula>
    </cfRule>
  </conditionalFormatting>
  <conditionalFormatting sqref="N27:O27">
    <cfRule type="expression" dxfId="576" priority="1">
      <formula>$E$26="①通年取扱い"</formula>
    </cfRule>
  </conditionalFormatting>
  <dataValidations count="11">
    <dataValidation type="date" allowBlank="1" showInputMessage="1" showErrorMessage="1" error="2017/1/1以降の日付を入力してください。" sqref="K26:L27 N26:O27">
      <formula1>42736</formula1>
      <formula2>73050</formula2>
    </dataValidation>
    <dataValidation type="list" allowBlank="1" showInputMessage="1" sqref="I29">
      <formula1>"　,無制限,"</formula1>
    </dataValidation>
    <dataValidation type="list" allowBlank="1" showInputMessage="1" sqref="N29">
      <formula1>"　,制限無し,"</formula1>
    </dataValidation>
    <dataValidation type="list" allowBlank="1" showInputMessage="1" sqref="D3">
      <formula1>"　,サンプル撮影,"</formula1>
    </dataValidation>
    <dataValidation type="list" allowBlank="1" showInputMessage="1" showErrorMessage="1" sqref="E22:F22">
      <formula1>"　,賞味,消費,使用,提供,その他,"</formula1>
    </dataValidation>
    <dataValidation type="list" allowBlank="1" showInputMessage="1" showErrorMessage="1" sqref="G23">
      <formula1>"　,日,ヶ月,年,"</formula1>
    </dataValidation>
    <dataValidation type="list" allowBlank="1" showInputMessage="1" showErrorMessage="1" sqref="E26:H27">
      <formula1>"　　,①通年取扱い,②季節限定取扱い,"</formula1>
    </dataValidation>
    <dataValidation type="list" allowBlank="1" showInputMessage="1" showErrorMessage="1" sqref="J28:K28">
      <formula1>"　　,①～2kg未満,②2kg～5kg未満,③5kg～10kg未満,④10kg～20kg未満,⑤20kg～30kg未満,⑥30kg～50kg未満,"</formula1>
    </dataValidation>
    <dataValidation type="list" allowBlank="1" showInputMessage="1" showErrorMessage="1" sqref="E28:G28">
      <formula1>"　　,①通常便,②冷蔵便,③冷凍便,④その他,"</formula1>
    </dataValidation>
    <dataValidation type="list" allowBlank="1" showInputMessage="1" showErrorMessage="1" sqref="N28:O28">
      <formula1>"　　,①60cmサイズ,②80cmサイズ,③100cmサイズ,④140cmサイズ,⑤160cmサイズ,⑥160～260cmサイズ,"</formula1>
    </dataValidation>
    <dataValidation type="list" allowBlank="1" showInputMessage="1" showErrorMessage="1" sqref="E37:G37">
      <formula1>"　,加入済,未加入,"</formula1>
    </dataValidation>
  </dataValidations>
  <pageMargins left="0.7" right="0.7" top="0.75" bottom="0.75" header="0.3" footer="0.3"/>
  <pageSetup paperSize="9" scale="79" orientation="portrait" r:id="rId1"/>
  <rowBreaks count="1" manualBreakCount="1">
    <brk id="36" max="14" man="1"/>
  </rowBreaks>
  <colBreaks count="1" manualBreakCount="1">
    <brk id="15"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tint="0.79998168889431442"/>
  </sheetPr>
  <dimension ref="A1:W78"/>
  <sheetViews>
    <sheetView workbookViewId="0">
      <pane xSplit="2" ySplit="6" topLeftCell="C7" activePane="bottomRight" state="frozen"/>
      <selection activeCell="E9" sqref="E9:O10"/>
      <selection pane="topRight" activeCell="E9" sqref="E9:O10"/>
      <selection pane="bottomLeft" activeCell="E9" sqref="E9:O10"/>
      <selection pane="bottomRight" activeCell="E9" sqref="E9:O10"/>
    </sheetView>
  </sheetViews>
  <sheetFormatPr defaultRowHeight="13.2" x14ac:dyDescent="0.2"/>
  <cols>
    <col min="1" max="1" width="3.109375" style="59" customWidth="1"/>
    <col min="2" max="2" width="1.109375" style="17" customWidth="1"/>
    <col min="3" max="4" width="16.44140625" style="17" customWidth="1"/>
    <col min="5" max="5" width="3.6640625" style="17" customWidth="1"/>
    <col min="6" max="15" width="6.6640625" style="17" customWidth="1"/>
    <col min="16" max="16" width="6" style="17" customWidth="1"/>
    <col min="17" max="17" width="9.109375" style="18" bestFit="1" customWidth="1"/>
    <col min="18" max="18" width="2.6640625" style="18" customWidth="1"/>
    <col min="19" max="19" width="6" style="17" customWidth="1"/>
    <col min="20" max="16384" width="8.88671875" style="17"/>
  </cols>
  <sheetData>
    <row r="1" spans="1:23" ht="13.5" customHeight="1" thickBot="1" x14ac:dyDescent="0.25">
      <c r="C1" s="363"/>
      <c r="D1" s="363"/>
      <c r="Q1" s="364" t="str">
        <f>IF(S8=13," ","未記入の入力項目がございます。")</f>
        <v>未記入の入力項目がございます。</v>
      </c>
      <c r="R1" s="364"/>
      <c r="S1" s="364"/>
      <c r="T1" s="364"/>
      <c r="U1" s="364"/>
      <c r="V1" s="364"/>
      <c r="W1" s="364"/>
    </row>
    <row r="2" spans="1:23" ht="27.75" customHeight="1" thickBot="1" x14ac:dyDescent="0.25">
      <c r="C2" s="365" t="s">
        <v>70</v>
      </c>
      <c r="D2" s="365"/>
      <c r="F2" s="366" t="s">
        <v>67</v>
      </c>
      <c r="G2" s="367"/>
      <c r="H2" s="367"/>
      <c r="I2" s="368" t="e">
        <f>#REF!</f>
        <v>#REF!</v>
      </c>
      <c r="J2" s="369"/>
      <c r="K2" s="369"/>
      <c r="L2" s="369"/>
      <c r="M2" s="369"/>
      <c r="N2" s="369"/>
      <c r="O2" s="370"/>
      <c r="Q2" s="54" t="s">
        <v>58</v>
      </c>
      <c r="S2" s="371" t="s">
        <v>64</v>
      </c>
      <c r="T2" s="371"/>
      <c r="U2" s="371"/>
      <c r="V2" s="371"/>
      <c r="W2" s="371"/>
    </row>
    <row r="3" spans="1:23" ht="27.75" customHeight="1" thickBot="1" x14ac:dyDescent="0.25">
      <c r="C3" s="19" t="s">
        <v>43</v>
      </c>
      <c r="D3" s="38"/>
      <c r="F3" s="357" t="s">
        <v>47</v>
      </c>
      <c r="G3" s="358"/>
      <c r="H3" s="358"/>
      <c r="I3" s="359" t="e">
        <f>#REF!</f>
        <v>#REF!</v>
      </c>
      <c r="J3" s="360"/>
      <c r="K3" s="360"/>
      <c r="L3" s="360"/>
      <c r="M3" s="360"/>
      <c r="N3" s="360"/>
      <c r="O3" s="361"/>
      <c r="Q3" s="31"/>
      <c r="S3" s="362" t="s">
        <v>59</v>
      </c>
      <c r="T3" s="362"/>
      <c r="U3" s="362"/>
      <c r="V3" s="362"/>
      <c r="W3" s="362"/>
    </row>
    <row r="4" spans="1:23" ht="27.75" customHeight="1" thickBot="1" x14ac:dyDescent="0.25">
      <c r="C4" s="20" t="s">
        <v>44</v>
      </c>
      <c r="D4" s="27"/>
      <c r="F4" s="357" t="s">
        <v>48</v>
      </c>
      <c r="G4" s="358"/>
      <c r="H4" s="358"/>
      <c r="I4" s="359" t="e">
        <f>#REF!</f>
        <v>#REF!</v>
      </c>
      <c r="J4" s="360"/>
      <c r="K4" s="360"/>
      <c r="L4" s="360"/>
      <c r="M4" s="360"/>
      <c r="N4" s="360"/>
      <c r="O4" s="361"/>
      <c r="Q4" s="33"/>
      <c r="S4" s="362" t="s">
        <v>60</v>
      </c>
      <c r="T4" s="362"/>
      <c r="U4" s="362"/>
      <c r="V4" s="362"/>
      <c r="W4" s="362"/>
    </row>
    <row r="5" spans="1:23" ht="27.75" customHeight="1" thickBot="1" x14ac:dyDescent="0.25">
      <c r="C5" s="20" t="s">
        <v>45</v>
      </c>
      <c r="D5" s="27"/>
      <c r="F5" s="357" t="s">
        <v>49</v>
      </c>
      <c r="G5" s="358"/>
      <c r="H5" s="358"/>
      <c r="I5" s="359" t="e">
        <f>#REF!</f>
        <v>#REF!</v>
      </c>
      <c r="J5" s="360"/>
      <c r="K5" s="360"/>
      <c r="L5" s="360"/>
      <c r="M5" s="360"/>
      <c r="N5" s="360"/>
      <c r="O5" s="361"/>
      <c r="Q5" s="32"/>
      <c r="S5" s="362" t="s">
        <v>61</v>
      </c>
      <c r="T5" s="362"/>
      <c r="U5" s="362"/>
      <c r="V5" s="362"/>
      <c r="W5" s="362"/>
    </row>
    <row r="6" spans="1:23" ht="27.75" customHeight="1" thickBot="1" x14ac:dyDescent="0.25">
      <c r="C6" s="21" t="s">
        <v>46</v>
      </c>
      <c r="D6" s="28"/>
      <c r="F6" s="387" t="s">
        <v>55</v>
      </c>
      <c r="G6" s="388"/>
      <c r="H6" s="388"/>
      <c r="I6" s="389" t="e">
        <f>#REF!</f>
        <v>#REF!</v>
      </c>
      <c r="J6" s="390"/>
      <c r="K6" s="390"/>
      <c r="L6" s="390"/>
      <c r="M6" s="390"/>
      <c r="N6" s="390"/>
      <c r="O6" s="391"/>
      <c r="Q6" s="34"/>
      <c r="S6" s="362" t="s">
        <v>62</v>
      </c>
      <c r="T6" s="362"/>
      <c r="U6" s="362"/>
      <c r="V6" s="362"/>
      <c r="W6" s="362"/>
    </row>
    <row r="7" spans="1:23" ht="3.9" customHeight="1" x14ac:dyDescent="0.2">
      <c r="C7" s="40"/>
      <c r="D7" s="40"/>
      <c r="F7" s="41"/>
      <c r="G7" s="41"/>
      <c r="H7" s="41"/>
      <c r="I7" s="42"/>
      <c r="J7" s="43"/>
      <c r="K7" s="43"/>
      <c r="L7" s="43"/>
      <c r="M7" s="43"/>
      <c r="N7" s="43"/>
      <c r="O7" s="43"/>
      <c r="Q7" s="39"/>
      <c r="S7" s="58"/>
      <c r="T7" s="58"/>
      <c r="U7" s="58"/>
      <c r="V7" s="58"/>
      <c r="W7" s="58"/>
    </row>
    <row r="8" spans="1:23" ht="27.75" customHeight="1" thickBot="1" x14ac:dyDescent="0.25">
      <c r="C8" s="372" t="s">
        <v>80</v>
      </c>
      <c r="D8" s="373"/>
      <c r="E8" s="373"/>
      <c r="F8" s="373"/>
      <c r="G8" s="373"/>
      <c r="H8" s="373"/>
      <c r="I8" s="373"/>
      <c r="J8" s="373"/>
      <c r="K8" s="373"/>
      <c r="L8" s="373"/>
      <c r="M8" s="373"/>
      <c r="N8" s="373"/>
      <c r="O8" s="373"/>
      <c r="S8" s="45">
        <f>COUNTIF(S9:W29,"OK")</f>
        <v>4</v>
      </c>
    </row>
    <row r="9" spans="1:23" ht="15" customHeight="1" x14ac:dyDescent="0.2">
      <c r="A9" s="371" t="s">
        <v>81</v>
      </c>
      <c r="C9" s="374" t="s">
        <v>73</v>
      </c>
      <c r="D9" s="375"/>
      <c r="E9" s="378"/>
      <c r="F9" s="379"/>
      <c r="G9" s="379"/>
      <c r="H9" s="379"/>
      <c r="I9" s="379"/>
      <c r="J9" s="379"/>
      <c r="K9" s="379"/>
      <c r="L9" s="379"/>
      <c r="M9" s="379"/>
      <c r="N9" s="379"/>
      <c r="O9" s="380"/>
      <c r="P9" s="384">
        <f>LEN(E9)</f>
        <v>0</v>
      </c>
      <c r="Q9" s="385" t="s">
        <v>4</v>
      </c>
      <c r="S9" s="392" t="str">
        <f>IF(P9=0,"必須項目ですので、ご入力をお願いします。","OK")</f>
        <v>必須項目ですので、ご入力をお願いします。</v>
      </c>
      <c r="T9" s="393"/>
      <c r="U9" s="393"/>
      <c r="V9" s="393"/>
      <c r="W9" s="393"/>
    </row>
    <row r="10" spans="1:23" ht="15" customHeight="1" thickBot="1" x14ac:dyDescent="0.25">
      <c r="A10" s="371"/>
      <c r="C10" s="376"/>
      <c r="D10" s="377"/>
      <c r="E10" s="381"/>
      <c r="F10" s="382"/>
      <c r="G10" s="382"/>
      <c r="H10" s="382"/>
      <c r="I10" s="382"/>
      <c r="J10" s="382"/>
      <c r="K10" s="382"/>
      <c r="L10" s="382"/>
      <c r="M10" s="382"/>
      <c r="N10" s="382"/>
      <c r="O10" s="383"/>
      <c r="P10" s="384"/>
      <c r="Q10" s="386"/>
      <c r="R10" s="22"/>
      <c r="S10" s="394" t="str">
        <f>IF(P9&lt;51,"OK","50文字以内で入力してください。")</f>
        <v>OK</v>
      </c>
      <c r="T10" s="395"/>
      <c r="U10" s="395"/>
      <c r="V10" s="395"/>
      <c r="W10" s="395"/>
    </row>
    <row r="11" spans="1:23" ht="15" customHeight="1" x14ac:dyDescent="0.2">
      <c r="A11" s="371" t="s">
        <v>82</v>
      </c>
      <c r="C11" s="396" t="s">
        <v>74</v>
      </c>
      <c r="D11" s="397"/>
      <c r="E11" s="378"/>
      <c r="F11" s="379"/>
      <c r="G11" s="379"/>
      <c r="H11" s="379"/>
      <c r="I11" s="379"/>
      <c r="J11" s="379"/>
      <c r="K11" s="379"/>
      <c r="L11" s="379"/>
      <c r="M11" s="379"/>
      <c r="N11" s="379"/>
      <c r="O11" s="380"/>
      <c r="P11" s="384">
        <f>LEN(E11)</f>
        <v>0</v>
      </c>
      <c r="Q11" s="400" t="s">
        <v>4</v>
      </c>
      <c r="R11" s="22"/>
      <c r="S11" s="392" t="str">
        <f>IF(P11=0,"必須項目ですので、ご入力をお願いします。","OK")</f>
        <v>必須項目ですので、ご入力をお願いします。</v>
      </c>
      <c r="T11" s="402"/>
      <c r="U11" s="402"/>
      <c r="V11" s="402"/>
      <c r="W11" s="402"/>
    </row>
    <row r="12" spans="1:23" ht="15" customHeight="1" thickBot="1" x14ac:dyDescent="0.25">
      <c r="A12" s="371"/>
      <c r="C12" s="398"/>
      <c r="D12" s="399"/>
      <c r="E12" s="381"/>
      <c r="F12" s="382"/>
      <c r="G12" s="382"/>
      <c r="H12" s="382"/>
      <c r="I12" s="382"/>
      <c r="J12" s="382"/>
      <c r="K12" s="382"/>
      <c r="L12" s="382"/>
      <c r="M12" s="382"/>
      <c r="N12" s="382"/>
      <c r="O12" s="383"/>
      <c r="P12" s="384"/>
      <c r="Q12" s="401"/>
      <c r="R12" s="22"/>
      <c r="S12" s="394" t="str">
        <f>IF(P11&lt;17,"OK","16文字以内で入力してください。")</f>
        <v>OK</v>
      </c>
      <c r="T12" s="395"/>
      <c r="U12" s="395"/>
      <c r="V12" s="395"/>
      <c r="W12" s="395"/>
    </row>
    <row r="13" spans="1:23" ht="30" customHeight="1" thickBot="1" x14ac:dyDescent="0.25">
      <c r="A13" s="59" t="s">
        <v>83</v>
      </c>
      <c r="C13" s="403" t="s">
        <v>69</v>
      </c>
      <c r="D13" s="404"/>
      <c r="E13" s="413" t="s">
        <v>68</v>
      </c>
      <c r="F13" s="413"/>
      <c r="G13" s="413"/>
      <c r="H13" s="414"/>
      <c r="I13" s="414"/>
      <c r="J13" s="23" t="s">
        <v>0</v>
      </c>
      <c r="K13" s="415" t="s">
        <v>31</v>
      </c>
      <c r="L13" s="413"/>
      <c r="M13" s="416">
        <f>H13/1.08</f>
        <v>0</v>
      </c>
      <c r="N13" s="416"/>
      <c r="O13" s="24" t="s">
        <v>0</v>
      </c>
      <c r="P13" s="25">
        <f>LEN(H13)</f>
        <v>0</v>
      </c>
      <c r="S13" s="392" t="str">
        <f>IF(P13=0,"必須項目ですので、提供価格のご入力をお願いします。","OK")</f>
        <v>必須項目ですので、提供価格のご入力をお願いします。</v>
      </c>
      <c r="T13" s="402"/>
      <c r="U13" s="402"/>
      <c r="V13" s="402"/>
      <c r="W13" s="402"/>
    </row>
    <row r="14" spans="1:23" ht="30" customHeight="1" x14ac:dyDescent="0.2">
      <c r="A14" s="371" t="s">
        <v>84</v>
      </c>
      <c r="C14" s="403" t="s">
        <v>75</v>
      </c>
      <c r="D14" s="404"/>
      <c r="E14" s="406"/>
      <c r="F14" s="407"/>
      <c r="G14" s="407"/>
      <c r="H14" s="407"/>
      <c r="I14" s="407"/>
      <c r="J14" s="407"/>
      <c r="K14" s="407"/>
      <c r="L14" s="407"/>
      <c r="M14" s="407"/>
      <c r="N14" s="407"/>
      <c r="O14" s="408"/>
      <c r="P14" s="384">
        <f>LEN(E14)</f>
        <v>0</v>
      </c>
      <c r="Q14" s="412" t="s">
        <v>4</v>
      </c>
      <c r="R14" s="55"/>
      <c r="S14" s="392" t="str">
        <f>IF(P14=0,"必須項目ですので、ご入力をお願いします。","OK")</f>
        <v>必須項目ですので、ご入力をお願いします。</v>
      </c>
      <c r="T14" s="393"/>
      <c r="U14" s="393"/>
      <c r="V14" s="393"/>
      <c r="W14" s="393"/>
    </row>
    <row r="15" spans="1:23" ht="30" customHeight="1" thickBot="1" x14ac:dyDescent="0.25">
      <c r="A15" s="371"/>
      <c r="C15" s="405"/>
      <c r="D15" s="404"/>
      <c r="E15" s="409"/>
      <c r="F15" s="410"/>
      <c r="G15" s="410"/>
      <c r="H15" s="410"/>
      <c r="I15" s="410"/>
      <c r="J15" s="410"/>
      <c r="K15" s="410"/>
      <c r="L15" s="410"/>
      <c r="M15" s="410"/>
      <c r="N15" s="410"/>
      <c r="O15" s="411"/>
      <c r="P15" s="384"/>
      <c r="Q15" s="385"/>
      <c r="R15" s="55"/>
      <c r="S15" s="394" t="str">
        <f>IF(P14&lt;51,"OK","50文字以内で入力してください。")</f>
        <v>OK</v>
      </c>
      <c r="T15" s="395"/>
      <c r="U15" s="395"/>
      <c r="V15" s="395"/>
      <c r="W15" s="395"/>
    </row>
    <row r="16" spans="1:23" ht="30" customHeight="1" x14ac:dyDescent="0.2">
      <c r="A16" s="371" t="s">
        <v>85</v>
      </c>
      <c r="C16" s="403" t="s">
        <v>76</v>
      </c>
      <c r="D16" s="404"/>
      <c r="E16" s="419"/>
      <c r="F16" s="420"/>
      <c r="G16" s="420"/>
      <c r="H16" s="420"/>
      <c r="I16" s="420"/>
      <c r="J16" s="420"/>
      <c r="K16" s="420"/>
      <c r="L16" s="420"/>
      <c r="M16" s="420"/>
      <c r="N16" s="420"/>
      <c r="O16" s="421"/>
      <c r="P16" s="384">
        <f>LEN(E16)</f>
        <v>0</v>
      </c>
      <c r="Q16" s="428" t="s">
        <v>4</v>
      </c>
      <c r="R16" s="25"/>
      <c r="S16" s="402" t="str">
        <f>IF(P16=0,"必須項目ですので、ご入力をお願いします。","OK")</f>
        <v>必須項目ですので、ご入力をお願いします。</v>
      </c>
      <c r="T16" s="402"/>
      <c r="U16" s="402"/>
      <c r="V16" s="402"/>
      <c r="W16" s="402"/>
    </row>
    <row r="17" spans="1:23" ht="30" customHeight="1" x14ac:dyDescent="0.2">
      <c r="A17" s="371"/>
      <c r="C17" s="405"/>
      <c r="D17" s="404"/>
      <c r="E17" s="422"/>
      <c r="F17" s="423"/>
      <c r="G17" s="423"/>
      <c r="H17" s="423"/>
      <c r="I17" s="423"/>
      <c r="J17" s="423"/>
      <c r="K17" s="423"/>
      <c r="L17" s="423"/>
      <c r="M17" s="423"/>
      <c r="N17" s="423"/>
      <c r="O17" s="424"/>
      <c r="P17" s="384"/>
      <c r="Q17" s="428"/>
      <c r="R17" s="25"/>
      <c r="S17" s="402"/>
      <c r="T17" s="402"/>
      <c r="U17" s="402"/>
      <c r="V17" s="402"/>
      <c r="W17" s="402"/>
    </row>
    <row r="18" spans="1:23" ht="30" customHeight="1" x14ac:dyDescent="0.2">
      <c r="A18" s="371"/>
      <c r="C18" s="405"/>
      <c r="D18" s="404"/>
      <c r="E18" s="422"/>
      <c r="F18" s="423"/>
      <c r="G18" s="423"/>
      <c r="H18" s="423"/>
      <c r="I18" s="423"/>
      <c r="J18" s="423"/>
      <c r="K18" s="423"/>
      <c r="L18" s="423"/>
      <c r="M18" s="423"/>
      <c r="N18" s="423"/>
      <c r="O18" s="424"/>
      <c r="P18" s="384"/>
      <c r="Q18" s="428"/>
      <c r="R18" s="25"/>
      <c r="S18" s="429" t="str">
        <f>IF(P17&lt;510,"OK","500文字以内で入力してください。")</f>
        <v>OK</v>
      </c>
      <c r="T18" s="429"/>
      <c r="U18" s="429"/>
      <c r="V18" s="429"/>
      <c r="W18" s="429"/>
    </row>
    <row r="19" spans="1:23" ht="30" customHeight="1" thickBot="1" x14ac:dyDescent="0.25">
      <c r="A19" s="371"/>
      <c r="C19" s="405"/>
      <c r="D19" s="404"/>
      <c r="E19" s="425"/>
      <c r="F19" s="426"/>
      <c r="G19" s="426"/>
      <c r="H19" s="426"/>
      <c r="I19" s="426"/>
      <c r="J19" s="426"/>
      <c r="K19" s="426"/>
      <c r="L19" s="426"/>
      <c r="M19" s="426"/>
      <c r="N19" s="426"/>
      <c r="O19" s="427"/>
      <c r="P19" s="384"/>
      <c r="Q19" s="428"/>
      <c r="R19" s="25"/>
      <c r="S19" s="429"/>
      <c r="T19" s="429"/>
      <c r="U19" s="429"/>
      <c r="V19" s="429"/>
      <c r="W19" s="429"/>
    </row>
    <row r="20" spans="1:23" ht="30" customHeight="1" x14ac:dyDescent="0.2">
      <c r="A20" s="371" t="s">
        <v>86</v>
      </c>
      <c r="C20" s="403" t="s">
        <v>63</v>
      </c>
      <c r="D20" s="404"/>
      <c r="E20" s="407"/>
      <c r="F20" s="407"/>
      <c r="G20" s="407"/>
      <c r="H20" s="407"/>
      <c r="I20" s="407"/>
      <c r="J20" s="407"/>
      <c r="K20" s="407"/>
      <c r="L20" s="407"/>
      <c r="M20" s="407"/>
      <c r="N20" s="407"/>
      <c r="O20" s="408"/>
      <c r="P20" s="384">
        <f>LEN(E20)</f>
        <v>0</v>
      </c>
      <c r="Q20" s="412" t="s">
        <v>4</v>
      </c>
      <c r="R20" s="55"/>
      <c r="S20" s="392" t="str">
        <f>IF(P20=0,"必須項目ですので、ご入力をお願いします。","OK")</f>
        <v>必須項目ですので、ご入力をお願いします。</v>
      </c>
      <c r="T20" s="402"/>
      <c r="U20" s="402"/>
      <c r="V20" s="402"/>
      <c r="W20" s="402"/>
    </row>
    <row r="21" spans="1:23" ht="30" customHeight="1" thickBot="1" x14ac:dyDescent="0.25">
      <c r="A21" s="371"/>
      <c r="C21" s="405"/>
      <c r="D21" s="404"/>
      <c r="E21" s="417"/>
      <c r="F21" s="417"/>
      <c r="G21" s="417"/>
      <c r="H21" s="417"/>
      <c r="I21" s="417"/>
      <c r="J21" s="417"/>
      <c r="K21" s="417"/>
      <c r="L21" s="417"/>
      <c r="M21" s="417"/>
      <c r="N21" s="417"/>
      <c r="O21" s="418"/>
      <c r="P21" s="384"/>
      <c r="Q21" s="385"/>
      <c r="R21" s="55"/>
      <c r="S21" s="392"/>
      <c r="T21" s="402"/>
      <c r="U21" s="402"/>
      <c r="V21" s="402"/>
      <c r="W21" s="402"/>
    </row>
    <row r="22" spans="1:23" ht="30" customHeight="1" x14ac:dyDescent="0.2">
      <c r="A22" s="371" t="s">
        <v>87</v>
      </c>
      <c r="C22" s="431" t="s">
        <v>65</v>
      </c>
      <c r="D22" s="432"/>
      <c r="E22" s="434" t="s">
        <v>79</v>
      </c>
      <c r="F22" s="434"/>
      <c r="G22" s="29" t="s">
        <v>2</v>
      </c>
      <c r="H22" s="406"/>
      <c r="I22" s="407"/>
      <c r="J22" s="407"/>
      <c r="K22" s="407"/>
      <c r="L22" s="407"/>
      <c r="M22" s="407"/>
      <c r="N22" s="407"/>
      <c r="O22" s="408"/>
      <c r="P22" s="384">
        <f>LEN(E23)</f>
        <v>0</v>
      </c>
      <c r="Q22" s="435"/>
      <c r="R22" s="55"/>
      <c r="S22" s="392" t="str">
        <f>IF(P22=0,"必須項目ですので、ご入力をお願いします。","OK")</f>
        <v>必須項目ですので、ご入力をお願いします。</v>
      </c>
      <c r="T22" s="402"/>
      <c r="U22" s="402"/>
      <c r="V22" s="402"/>
      <c r="W22" s="402"/>
    </row>
    <row r="23" spans="1:23" ht="30" customHeight="1" thickBot="1" x14ac:dyDescent="0.25">
      <c r="A23" s="371"/>
      <c r="C23" s="433"/>
      <c r="D23" s="432"/>
      <c r="E23" s="430"/>
      <c r="F23" s="430"/>
      <c r="G23" s="30" t="s">
        <v>7</v>
      </c>
      <c r="H23" s="409"/>
      <c r="I23" s="410"/>
      <c r="J23" s="410"/>
      <c r="K23" s="410"/>
      <c r="L23" s="410"/>
      <c r="M23" s="410"/>
      <c r="N23" s="410"/>
      <c r="O23" s="411"/>
      <c r="P23" s="384"/>
      <c r="Q23" s="436"/>
      <c r="R23" s="55"/>
      <c r="S23" s="392"/>
      <c r="T23" s="402"/>
      <c r="U23" s="402"/>
      <c r="V23" s="402"/>
      <c r="W23" s="402"/>
    </row>
    <row r="24" spans="1:23" ht="30" customHeight="1" x14ac:dyDescent="0.2">
      <c r="A24" s="371" t="s">
        <v>88</v>
      </c>
      <c r="C24" s="431" t="s">
        <v>66</v>
      </c>
      <c r="D24" s="432"/>
      <c r="E24" s="417"/>
      <c r="F24" s="417"/>
      <c r="G24" s="417"/>
      <c r="H24" s="417"/>
      <c r="I24" s="417"/>
      <c r="J24" s="417"/>
      <c r="K24" s="417"/>
      <c r="L24" s="417"/>
      <c r="M24" s="417"/>
      <c r="N24" s="417"/>
      <c r="O24" s="418"/>
      <c r="P24" s="384">
        <f>LEN(E24)</f>
        <v>0</v>
      </c>
      <c r="Q24" s="412" t="s">
        <v>4</v>
      </c>
      <c r="R24" s="55"/>
      <c r="S24" s="392" t="str">
        <f>IF(P24=0,"必須項目ですので、ご入力をお願いします。","OK")</f>
        <v>必須項目ですので、ご入力をお願いします。</v>
      </c>
      <c r="T24" s="402"/>
      <c r="U24" s="402"/>
      <c r="V24" s="402"/>
      <c r="W24" s="402"/>
    </row>
    <row r="25" spans="1:23" ht="30" customHeight="1" thickBot="1" x14ac:dyDescent="0.25">
      <c r="A25" s="371"/>
      <c r="C25" s="433"/>
      <c r="D25" s="432"/>
      <c r="E25" s="410"/>
      <c r="F25" s="410"/>
      <c r="G25" s="410"/>
      <c r="H25" s="410"/>
      <c r="I25" s="410"/>
      <c r="J25" s="410"/>
      <c r="K25" s="410"/>
      <c r="L25" s="410"/>
      <c r="M25" s="410"/>
      <c r="N25" s="410"/>
      <c r="O25" s="411"/>
      <c r="P25" s="384"/>
      <c r="Q25" s="385"/>
      <c r="R25" s="55"/>
      <c r="S25" s="392"/>
      <c r="T25" s="402"/>
      <c r="U25" s="402"/>
      <c r="V25" s="402"/>
      <c r="W25" s="402"/>
    </row>
    <row r="26" spans="1:23" ht="30" customHeight="1" x14ac:dyDescent="0.2">
      <c r="A26" s="59" t="s">
        <v>89</v>
      </c>
      <c r="C26" s="405" t="s">
        <v>5</v>
      </c>
      <c r="D26" s="404"/>
      <c r="E26" s="437" t="s">
        <v>100</v>
      </c>
      <c r="F26" s="437"/>
      <c r="G26" s="437"/>
      <c r="H26" s="437"/>
      <c r="I26" s="439" t="s">
        <v>57</v>
      </c>
      <c r="J26" s="440"/>
      <c r="K26" s="441"/>
      <c r="L26" s="441"/>
      <c r="M26" s="57" t="s">
        <v>8</v>
      </c>
      <c r="N26" s="441"/>
      <c r="O26" s="442"/>
    </row>
    <row r="27" spans="1:23" ht="30" customHeight="1" thickBot="1" x14ac:dyDescent="0.25">
      <c r="A27" s="59" t="s">
        <v>90</v>
      </c>
      <c r="C27" s="405" t="s">
        <v>21</v>
      </c>
      <c r="D27" s="404"/>
      <c r="E27" s="438"/>
      <c r="F27" s="438"/>
      <c r="G27" s="438"/>
      <c r="H27" s="438"/>
      <c r="I27" s="443" t="s">
        <v>56</v>
      </c>
      <c r="J27" s="444"/>
      <c r="K27" s="445"/>
      <c r="L27" s="445"/>
      <c r="M27" s="56" t="s">
        <v>8</v>
      </c>
      <c r="N27" s="445"/>
      <c r="O27" s="446"/>
      <c r="Q27" s="363" t="s">
        <v>78</v>
      </c>
      <c r="R27" s="363"/>
      <c r="S27" s="363"/>
      <c r="T27" s="363"/>
      <c r="U27" s="363"/>
      <c r="V27" s="363"/>
      <c r="W27" s="363"/>
    </row>
    <row r="28" spans="1:23" ht="30" customHeight="1" thickBot="1" x14ac:dyDescent="0.25">
      <c r="A28" s="59" t="s">
        <v>91</v>
      </c>
      <c r="C28" s="405" t="s">
        <v>20</v>
      </c>
      <c r="D28" s="404"/>
      <c r="E28" s="457" t="s">
        <v>100</v>
      </c>
      <c r="F28" s="457"/>
      <c r="G28" s="458"/>
      <c r="H28" s="459" t="s">
        <v>6</v>
      </c>
      <c r="I28" s="460"/>
      <c r="J28" s="461" t="s">
        <v>100</v>
      </c>
      <c r="K28" s="462"/>
      <c r="L28" s="463" t="s">
        <v>26</v>
      </c>
      <c r="M28" s="464"/>
      <c r="N28" s="465" t="s">
        <v>100</v>
      </c>
      <c r="O28" s="466"/>
    </row>
    <row r="29" spans="1:23" ht="30" customHeight="1" thickBot="1" x14ac:dyDescent="0.25">
      <c r="A29" s="59" t="s">
        <v>92</v>
      </c>
      <c r="C29" s="473" t="s">
        <v>29</v>
      </c>
      <c r="D29" s="474"/>
      <c r="E29" s="475" t="s">
        <v>51</v>
      </c>
      <c r="F29" s="476"/>
      <c r="G29" s="476"/>
      <c r="H29" s="477"/>
      <c r="I29" s="16"/>
      <c r="J29" s="26" t="s">
        <v>3</v>
      </c>
      <c r="K29" s="478" t="s">
        <v>50</v>
      </c>
      <c r="L29" s="479"/>
      <c r="M29" s="480"/>
      <c r="N29" s="16" t="s">
        <v>71</v>
      </c>
      <c r="O29" s="26" t="s">
        <v>3</v>
      </c>
      <c r="P29" s="25">
        <f>LEN(I29)</f>
        <v>0</v>
      </c>
      <c r="S29" s="392" t="str">
        <f>IF(P29=0,"必須項目ですので、在庫数のご入力をお願いします。","OK")</f>
        <v>必須項目ですので、在庫数のご入力をお願いします。</v>
      </c>
      <c r="T29" s="402"/>
      <c r="U29" s="402"/>
      <c r="V29" s="402"/>
      <c r="W29" s="402"/>
    </row>
    <row r="30" spans="1:23" ht="30" customHeight="1" thickBot="1" x14ac:dyDescent="0.25">
      <c r="A30" s="371" t="s">
        <v>93</v>
      </c>
      <c r="C30" s="431" t="s">
        <v>54</v>
      </c>
      <c r="D30" s="432"/>
      <c r="E30" s="447"/>
      <c r="F30" s="448"/>
      <c r="G30" s="448"/>
      <c r="H30" s="448"/>
      <c r="I30" s="448"/>
      <c r="J30" s="448"/>
      <c r="K30" s="448"/>
      <c r="L30" s="448"/>
      <c r="M30" s="448"/>
      <c r="N30" s="448"/>
      <c r="O30" s="449"/>
      <c r="P30" s="456">
        <f>LEN(E30)</f>
        <v>0</v>
      </c>
      <c r="Q30" s="412" t="s">
        <v>4</v>
      </c>
      <c r="R30" s="55"/>
    </row>
    <row r="31" spans="1:23" ht="30" customHeight="1" thickTop="1" thickBot="1" x14ac:dyDescent="0.25">
      <c r="A31" s="371"/>
      <c r="C31" s="433"/>
      <c r="D31" s="432"/>
      <c r="E31" s="450"/>
      <c r="F31" s="451"/>
      <c r="G31" s="451"/>
      <c r="H31" s="451"/>
      <c r="I31" s="451"/>
      <c r="J31" s="451"/>
      <c r="K31" s="451"/>
      <c r="L31" s="451"/>
      <c r="M31" s="451"/>
      <c r="N31" s="451"/>
      <c r="O31" s="452"/>
      <c r="P31" s="456">
        <f>LEN(E31)</f>
        <v>0</v>
      </c>
      <c r="Q31" s="385"/>
      <c r="R31" s="55"/>
    </row>
    <row r="32" spans="1:23" ht="30" customHeight="1" thickTop="1" thickBot="1" x14ac:dyDescent="0.25">
      <c r="A32" s="371"/>
      <c r="C32" s="433"/>
      <c r="D32" s="432"/>
      <c r="E32" s="453"/>
      <c r="F32" s="454"/>
      <c r="G32" s="454"/>
      <c r="H32" s="454"/>
      <c r="I32" s="454"/>
      <c r="J32" s="454"/>
      <c r="K32" s="454"/>
      <c r="L32" s="454"/>
      <c r="M32" s="454"/>
      <c r="N32" s="454"/>
      <c r="O32" s="455"/>
      <c r="P32" s="456">
        <f>LEN(E32)</f>
        <v>0</v>
      </c>
      <c r="Q32" s="385"/>
      <c r="R32" s="55"/>
    </row>
    <row r="33" spans="1:18" ht="30" customHeight="1" thickBot="1" x14ac:dyDescent="0.25">
      <c r="A33" s="371" t="s">
        <v>94</v>
      </c>
      <c r="C33" s="431" t="s">
        <v>77</v>
      </c>
      <c r="D33" s="432"/>
      <c r="E33" s="451"/>
      <c r="F33" s="451"/>
      <c r="G33" s="451"/>
      <c r="H33" s="451"/>
      <c r="I33" s="451"/>
      <c r="J33" s="451"/>
      <c r="K33" s="451"/>
      <c r="L33" s="451"/>
      <c r="M33" s="451"/>
      <c r="N33" s="451"/>
      <c r="O33" s="452"/>
      <c r="P33" s="384">
        <f>LEN(E33)</f>
        <v>0</v>
      </c>
      <c r="Q33" s="412" t="s">
        <v>4</v>
      </c>
      <c r="R33" s="55"/>
    </row>
    <row r="34" spans="1:18" ht="30" customHeight="1" thickTop="1" thickBot="1" x14ac:dyDescent="0.25">
      <c r="A34" s="371"/>
      <c r="C34" s="433"/>
      <c r="D34" s="432"/>
      <c r="E34" s="467"/>
      <c r="F34" s="467"/>
      <c r="G34" s="467"/>
      <c r="H34" s="467"/>
      <c r="I34" s="467"/>
      <c r="J34" s="467"/>
      <c r="K34" s="467"/>
      <c r="L34" s="467"/>
      <c r="M34" s="467"/>
      <c r="N34" s="467"/>
      <c r="O34" s="468"/>
      <c r="P34" s="384"/>
      <c r="Q34" s="385"/>
      <c r="R34" s="55"/>
    </row>
    <row r="35" spans="1:18" ht="30" customHeight="1" thickTop="1" thickBot="1" x14ac:dyDescent="0.25">
      <c r="A35" s="371"/>
      <c r="C35" s="433"/>
      <c r="D35" s="432"/>
      <c r="E35" s="467"/>
      <c r="F35" s="467"/>
      <c r="G35" s="467"/>
      <c r="H35" s="467"/>
      <c r="I35" s="467"/>
      <c r="J35" s="467"/>
      <c r="K35" s="467"/>
      <c r="L35" s="467"/>
      <c r="M35" s="467"/>
      <c r="N35" s="467"/>
      <c r="O35" s="468"/>
      <c r="P35" s="384"/>
      <c r="Q35" s="385"/>
      <c r="R35" s="55"/>
    </row>
    <row r="36" spans="1:18" ht="30" customHeight="1" thickTop="1" thickBot="1" x14ac:dyDescent="0.25">
      <c r="A36" s="371"/>
      <c r="C36" s="433"/>
      <c r="D36" s="432"/>
      <c r="E36" s="454"/>
      <c r="F36" s="454"/>
      <c r="G36" s="454"/>
      <c r="H36" s="454"/>
      <c r="I36" s="454"/>
      <c r="J36" s="454"/>
      <c r="K36" s="454"/>
      <c r="L36" s="454"/>
      <c r="M36" s="454"/>
      <c r="N36" s="454"/>
      <c r="O36" s="455"/>
      <c r="P36" s="384"/>
      <c r="Q36" s="385"/>
      <c r="R36" s="55"/>
    </row>
    <row r="37" spans="1:18" ht="30" customHeight="1" thickBot="1" x14ac:dyDescent="0.25">
      <c r="A37" s="59" t="s">
        <v>95</v>
      </c>
      <c r="C37" s="469" t="s">
        <v>42</v>
      </c>
      <c r="D37" s="470"/>
      <c r="E37" s="471" t="s">
        <v>71</v>
      </c>
      <c r="F37" s="471"/>
      <c r="G37" s="472"/>
      <c r="H37" s="35"/>
      <c r="I37" s="36"/>
      <c r="J37" s="36"/>
      <c r="K37" s="36"/>
      <c r="L37" s="36"/>
      <c r="M37" s="36"/>
      <c r="N37" s="36"/>
      <c r="O37" s="37"/>
    </row>
    <row r="38" spans="1:18" ht="27.75" customHeight="1" x14ac:dyDescent="0.2"/>
    <row r="39" spans="1:18" ht="27.75" customHeight="1" x14ac:dyDescent="0.2"/>
    <row r="40" spans="1:18" ht="27.75" customHeight="1" x14ac:dyDescent="0.2"/>
    <row r="41" spans="1:18" ht="27.75" customHeight="1" x14ac:dyDescent="0.2"/>
    <row r="42" spans="1:18" ht="27.75" customHeight="1" x14ac:dyDescent="0.2"/>
    <row r="43" spans="1:18" ht="27.75" customHeight="1" x14ac:dyDescent="0.2"/>
    <row r="44" spans="1:18" ht="27.75" customHeight="1" x14ac:dyDescent="0.2"/>
    <row r="45" spans="1:18" ht="27.75" customHeight="1" x14ac:dyDescent="0.2"/>
    <row r="46" spans="1:18" ht="27.75" customHeight="1" x14ac:dyDescent="0.2"/>
    <row r="47" spans="1:18" ht="27.75" customHeight="1" x14ac:dyDescent="0.2"/>
    <row r="48" spans="1:18" ht="27.75" customHeight="1" x14ac:dyDescent="0.2"/>
    <row r="49" ht="27.75" customHeight="1" x14ac:dyDescent="0.2"/>
    <row r="50" ht="27.75" customHeight="1" x14ac:dyDescent="0.2"/>
    <row r="51" ht="27.75" customHeight="1" x14ac:dyDescent="0.2"/>
    <row r="52" ht="27.75" customHeight="1" x14ac:dyDescent="0.2"/>
    <row r="53" ht="27.75" customHeight="1" x14ac:dyDescent="0.2"/>
    <row r="54" ht="27.75" customHeight="1" x14ac:dyDescent="0.2"/>
    <row r="55" ht="27.75" customHeight="1" x14ac:dyDescent="0.2"/>
    <row r="56" ht="27.75" customHeight="1" x14ac:dyDescent="0.2"/>
    <row r="57" ht="27.75" customHeight="1" x14ac:dyDescent="0.2"/>
    <row r="58" ht="27.75" customHeight="1" x14ac:dyDescent="0.2"/>
    <row r="59" ht="27.75" customHeight="1" x14ac:dyDescent="0.2"/>
    <row r="60" ht="27.75" customHeight="1" x14ac:dyDescent="0.2"/>
    <row r="61" ht="27.75" customHeight="1" x14ac:dyDescent="0.2"/>
    <row r="62" ht="27.75" customHeight="1" x14ac:dyDescent="0.2"/>
    <row r="63" ht="27.75" customHeight="1" x14ac:dyDescent="0.2"/>
    <row r="64" ht="27.75" customHeight="1" x14ac:dyDescent="0.2"/>
    <row r="65" ht="27.75" customHeight="1" x14ac:dyDescent="0.2"/>
    <row r="66" ht="27.75" customHeight="1" x14ac:dyDescent="0.2"/>
    <row r="67" ht="27.75" customHeight="1" x14ac:dyDescent="0.2"/>
    <row r="68" ht="27.75" customHeight="1" x14ac:dyDescent="0.2"/>
    <row r="69" ht="27.75" customHeight="1" x14ac:dyDescent="0.2"/>
    <row r="70" ht="27.75" customHeight="1" x14ac:dyDescent="0.2"/>
    <row r="71" ht="27.75" customHeight="1" x14ac:dyDescent="0.2"/>
    <row r="72" ht="27.75" customHeight="1" x14ac:dyDescent="0.2"/>
    <row r="73" ht="27.75" customHeight="1" x14ac:dyDescent="0.2"/>
    <row r="74" ht="27.75" customHeight="1" x14ac:dyDescent="0.2"/>
    <row r="75" ht="27.75" customHeight="1" x14ac:dyDescent="0.2"/>
    <row r="76" ht="27.75" customHeight="1" x14ac:dyDescent="0.2"/>
    <row r="77" ht="27.75" customHeight="1" x14ac:dyDescent="0.2"/>
    <row r="78" ht="27.75" customHeight="1" x14ac:dyDescent="0.2"/>
  </sheetData>
  <mergeCells count="105">
    <mergeCell ref="C29:D29"/>
    <mergeCell ref="E29:H29"/>
    <mergeCell ref="K29:M29"/>
    <mergeCell ref="A33:A36"/>
    <mergeCell ref="C33:D36"/>
    <mergeCell ref="E33:O36"/>
    <mergeCell ref="P33:P36"/>
    <mergeCell ref="Q33:Q36"/>
    <mergeCell ref="C37:D37"/>
    <mergeCell ref="E37:G37"/>
    <mergeCell ref="C28:D28"/>
    <mergeCell ref="E28:G28"/>
    <mergeCell ref="H28:I28"/>
    <mergeCell ref="J28:K28"/>
    <mergeCell ref="L28:M28"/>
    <mergeCell ref="N28:O28"/>
    <mergeCell ref="I27:J27"/>
    <mergeCell ref="K27:L27"/>
    <mergeCell ref="N27:O27"/>
    <mergeCell ref="S29:W29"/>
    <mergeCell ref="A30:A32"/>
    <mergeCell ref="C30:D32"/>
    <mergeCell ref="E30:O32"/>
    <mergeCell ref="P30:P32"/>
    <mergeCell ref="Q30:Q32"/>
    <mergeCell ref="Q27:W27"/>
    <mergeCell ref="E22:F22"/>
    <mergeCell ref="H22:O23"/>
    <mergeCell ref="P22:P23"/>
    <mergeCell ref="Q22:Q23"/>
    <mergeCell ref="C26:D26"/>
    <mergeCell ref="E26:H27"/>
    <mergeCell ref="I26:J26"/>
    <mergeCell ref="K26:L26"/>
    <mergeCell ref="N26:O26"/>
    <mergeCell ref="C27:D27"/>
    <mergeCell ref="S22:W23"/>
    <mergeCell ref="E23:F23"/>
    <mergeCell ref="A24:A25"/>
    <mergeCell ref="C24:D25"/>
    <mergeCell ref="E24:O25"/>
    <mergeCell ref="P24:P25"/>
    <mergeCell ref="Q24:Q25"/>
    <mergeCell ref="S24:W25"/>
    <mergeCell ref="A22:A23"/>
    <mergeCell ref="C22:D23"/>
    <mergeCell ref="A16:A19"/>
    <mergeCell ref="C16:D19"/>
    <mergeCell ref="E16:O19"/>
    <mergeCell ref="P16:P19"/>
    <mergeCell ref="Q16:Q19"/>
    <mergeCell ref="S16:W17"/>
    <mergeCell ref="S18:W19"/>
    <mergeCell ref="A20:A21"/>
    <mergeCell ref="C20:D21"/>
    <mergeCell ref="E20:O21"/>
    <mergeCell ref="P20:P21"/>
    <mergeCell ref="Q20:Q21"/>
    <mergeCell ref="S20:W21"/>
    <mergeCell ref="C13:D13"/>
    <mergeCell ref="E13:G13"/>
    <mergeCell ref="H13:I13"/>
    <mergeCell ref="K13:L13"/>
    <mergeCell ref="M13:N13"/>
    <mergeCell ref="S13:W13"/>
    <mergeCell ref="A14:A15"/>
    <mergeCell ref="C14:D15"/>
    <mergeCell ref="E14:O15"/>
    <mergeCell ref="P14:P15"/>
    <mergeCell ref="Q14:Q15"/>
    <mergeCell ref="S14:W14"/>
    <mergeCell ref="S15:W15"/>
    <mergeCell ref="S9:W9"/>
    <mergeCell ref="S10:W10"/>
    <mergeCell ref="A11:A12"/>
    <mergeCell ref="C11:D12"/>
    <mergeCell ref="E11:O12"/>
    <mergeCell ref="P11:P12"/>
    <mergeCell ref="Q11:Q12"/>
    <mergeCell ref="S11:W11"/>
    <mergeCell ref="S12:W12"/>
    <mergeCell ref="F5:H5"/>
    <mergeCell ref="I5:O5"/>
    <mergeCell ref="S5:W5"/>
    <mergeCell ref="F6:H6"/>
    <mergeCell ref="I6:O6"/>
    <mergeCell ref="S6:W6"/>
    <mergeCell ref="C8:O8"/>
    <mergeCell ref="A9:A10"/>
    <mergeCell ref="C9:D10"/>
    <mergeCell ref="E9:O10"/>
    <mergeCell ref="P9:P10"/>
    <mergeCell ref="Q9:Q10"/>
    <mergeCell ref="C1:D1"/>
    <mergeCell ref="Q1:W1"/>
    <mergeCell ref="C2:D2"/>
    <mergeCell ref="F2:H2"/>
    <mergeCell ref="I2:O2"/>
    <mergeCell ref="S2:W2"/>
    <mergeCell ref="F3:H3"/>
    <mergeCell ref="I3:O3"/>
    <mergeCell ref="S3:W3"/>
    <mergeCell ref="F4:H4"/>
    <mergeCell ref="I4:O4"/>
    <mergeCell ref="S4:W4"/>
  </mergeCells>
  <phoneticPr fontId="1"/>
  <conditionalFormatting sqref="S10:W10">
    <cfRule type="expression" dxfId="575" priority="21">
      <formula>$S$10="OK"</formula>
    </cfRule>
    <cfRule type="cellIs" dxfId="574" priority="32" operator="equal">
      <formula>"50文字以内で入力してください。"</formula>
    </cfRule>
  </conditionalFormatting>
  <conditionalFormatting sqref="S12:W12">
    <cfRule type="expression" dxfId="573" priority="19">
      <formula>$S$12="OK"</formula>
    </cfRule>
    <cfRule type="cellIs" dxfId="572" priority="31" operator="equal">
      <formula>"16文字以内で入力してください。"</formula>
    </cfRule>
  </conditionalFormatting>
  <conditionalFormatting sqref="S9:W9">
    <cfRule type="expression" dxfId="571" priority="22">
      <formula>$S$9="OK"</formula>
    </cfRule>
    <cfRule type="cellIs" dxfId="570" priority="30" operator="equal">
      <formula>"50文字以内で入力してください。"</formula>
    </cfRule>
  </conditionalFormatting>
  <conditionalFormatting sqref="E9">
    <cfRule type="expression" dxfId="569" priority="33">
      <formula>$P$9&gt;51</formula>
    </cfRule>
  </conditionalFormatting>
  <conditionalFormatting sqref="S11:W11">
    <cfRule type="expression" dxfId="568" priority="20">
      <formula>$S$11="OK"</formula>
    </cfRule>
    <cfRule type="cellIs" dxfId="567" priority="29" operator="equal">
      <formula>"50文字以内で入力してください。"</formula>
    </cfRule>
  </conditionalFormatting>
  <conditionalFormatting sqref="S15:W15">
    <cfRule type="expression" dxfId="566" priority="17">
      <formula>$S$15="OK"</formula>
    </cfRule>
    <cfRule type="cellIs" dxfId="565" priority="28" operator="equal">
      <formula>"50文字以内で入力してください。"</formula>
    </cfRule>
  </conditionalFormatting>
  <conditionalFormatting sqref="S14:W14 S22">
    <cfRule type="expression" dxfId="564" priority="18">
      <formula>$S$14="OK"</formula>
    </cfRule>
    <cfRule type="cellIs" dxfId="563" priority="27" operator="equal">
      <formula>"50文字以内で入力してください。"</formula>
    </cfRule>
  </conditionalFormatting>
  <conditionalFormatting sqref="E14:O15">
    <cfRule type="expression" dxfId="562" priority="26">
      <formula>$P$14&gt;51</formula>
    </cfRule>
  </conditionalFormatting>
  <conditionalFormatting sqref="E11">
    <cfRule type="expression" dxfId="561" priority="25">
      <formula>$P$11&gt;17</formula>
    </cfRule>
  </conditionalFormatting>
  <conditionalFormatting sqref="S18">
    <cfRule type="cellIs" dxfId="560" priority="24" operator="equal">
      <formula>"500文字以内で入力してください。"</formula>
    </cfRule>
  </conditionalFormatting>
  <conditionalFormatting sqref="S16">
    <cfRule type="cellIs" dxfId="559" priority="23" operator="equal">
      <formula>"50文字以内で入力してください。"</formula>
    </cfRule>
  </conditionalFormatting>
  <conditionalFormatting sqref="S16:W17">
    <cfRule type="expression" dxfId="558" priority="16">
      <formula>$S$16="OK"</formula>
    </cfRule>
  </conditionalFormatting>
  <conditionalFormatting sqref="S18:W19">
    <cfRule type="expression" dxfId="557" priority="15">
      <formula>$S$18="OK"</formula>
    </cfRule>
  </conditionalFormatting>
  <conditionalFormatting sqref="S20">
    <cfRule type="expression" dxfId="556" priority="13">
      <formula>$S$14="OK"</formula>
    </cfRule>
    <cfRule type="cellIs" dxfId="555" priority="14" operator="equal">
      <formula>"50文字以内で入力してください。"</formula>
    </cfRule>
  </conditionalFormatting>
  <conditionalFormatting sqref="S24">
    <cfRule type="expression" dxfId="554" priority="11">
      <formula>$S$24="OK"</formula>
    </cfRule>
    <cfRule type="cellIs" dxfId="553" priority="12" operator="equal">
      <formula>"50文字以内で入力してください。"</formula>
    </cfRule>
  </conditionalFormatting>
  <conditionalFormatting sqref="S13:W13">
    <cfRule type="expression" dxfId="552" priority="9">
      <formula>$S$13="OK"</formula>
    </cfRule>
    <cfRule type="cellIs" dxfId="551" priority="10" operator="equal">
      <formula>"50文字以内で入力してください。"</formula>
    </cfRule>
  </conditionalFormatting>
  <conditionalFormatting sqref="Q1:W1">
    <cfRule type="cellIs" dxfId="550" priority="8" operator="equal">
      <formula>"未記入の入力項目がございます。"</formula>
    </cfRule>
  </conditionalFormatting>
  <conditionalFormatting sqref="S29:W29">
    <cfRule type="expression" dxfId="549" priority="6">
      <formula>$S$29="OK"</formula>
    </cfRule>
    <cfRule type="cellIs" dxfId="548" priority="7" operator="equal">
      <formula>"50文字以内で入力してください。"</formula>
    </cfRule>
  </conditionalFormatting>
  <conditionalFormatting sqref="Q27:W27">
    <cfRule type="expression" dxfId="547" priority="5">
      <formula>$E$26="①通年取扱い"</formula>
    </cfRule>
  </conditionalFormatting>
  <conditionalFormatting sqref="K26:L26">
    <cfRule type="expression" dxfId="546" priority="4">
      <formula>$E$26="①通年取扱い"</formula>
    </cfRule>
  </conditionalFormatting>
  <conditionalFormatting sqref="K27:L27">
    <cfRule type="expression" dxfId="545" priority="3">
      <formula>$E$26="①通年取扱い"</formula>
    </cfRule>
  </conditionalFormatting>
  <conditionalFormatting sqref="N26:O26">
    <cfRule type="expression" dxfId="544" priority="2">
      <formula>$E$26="①通年取扱い"</formula>
    </cfRule>
  </conditionalFormatting>
  <conditionalFormatting sqref="N27:O27">
    <cfRule type="expression" dxfId="543" priority="1">
      <formula>$E$26="①通年取扱い"</formula>
    </cfRule>
  </conditionalFormatting>
  <dataValidations count="11">
    <dataValidation type="list" allowBlank="1" showInputMessage="1" sqref="N29">
      <formula1>"　,制限無し,"</formula1>
    </dataValidation>
    <dataValidation type="list" allowBlank="1" showInputMessage="1" sqref="I29">
      <formula1>"　,無制限,"</formula1>
    </dataValidation>
    <dataValidation type="date" allowBlank="1" showInputMessage="1" showErrorMessage="1" error="2017/1/1以降の日付を入力してください。" sqref="K26:L27 N26:O27">
      <formula1>42736</formula1>
      <formula2>73050</formula2>
    </dataValidation>
    <dataValidation type="list" allowBlank="1" showInputMessage="1" sqref="D3">
      <formula1>"　,サンプル撮影,"</formula1>
    </dataValidation>
    <dataValidation type="list" allowBlank="1" showInputMessage="1" showErrorMessage="1" sqref="E22:F22">
      <formula1>"　,賞味,消費,使用,提供,その他,"</formula1>
    </dataValidation>
    <dataValidation type="list" allowBlank="1" showInputMessage="1" showErrorMessage="1" sqref="G23">
      <formula1>"　,日,ヶ月,年,"</formula1>
    </dataValidation>
    <dataValidation type="list" allowBlank="1" showInputMessage="1" showErrorMessage="1" sqref="E26:H27">
      <formula1>"　　,①通年取扱い,②季節限定取扱い,"</formula1>
    </dataValidation>
    <dataValidation type="list" allowBlank="1" showInputMessage="1" showErrorMessage="1" sqref="J28:K28">
      <formula1>"　　,①～2kg未満,②2kg～5kg未満,③5kg～10kg未満,④10kg～20kg未満,⑤20kg～30kg未満,⑥30kg～50kg未満,"</formula1>
    </dataValidation>
    <dataValidation type="list" allowBlank="1" showInputMessage="1" showErrorMessage="1" sqref="E28:G28">
      <formula1>"　　,①通常便,②冷蔵便,③冷凍便,④その他,"</formula1>
    </dataValidation>
    <dataValidation type="list" allowBlank="1" showInputMessage="1" showErrorMessage="1" sqref="N28:O28">
      <formula1>"　　,①60cmサイズ,②80cmサイズ,③100cmサイズ,④140cmサイズ,⑤160cmサイズ,⑥160～260cmサイズ,"</formula1>
    </dataValidation>
    <dataValidation type="list" allowBlank="1" showInputMessage="1" showErrorMessage="1" sqref="E37:G37">
      <formula1>"　,加入済,未加入,"</formula1>
    </dataValidation>
  </dataValidations>
  <pageMargins left="0.7" right="0.7" top="0.75" bottom="0.75" header="0.3" footer="0.3"/>
  <pageSetup paperSize="9" scale="79" orientation="portrait" r:id="rId1"/>
  <rowBreaks count="1" manualBreakCount="1">
    <brk id="36" max="14" man="1"/>
  </rowBreaks>
  <colBreaks count="1" manualBreakCount="1">
    <brk id="15"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79998168889431442"/>
  </sheetPr>
  <dimension ref="A1:W78"/>
  <sheetViews>
    <sheetView workbookViewId="0">
      <pane xSplit="2" ySplit="6" topLeftCell="C7" activePane="bottomRight" state="frozen"/>
      <selection activeCell="E9" sqref="E9:O10"/>
      <selection pane="topRight" activeCell="E9" sqref="E9:O10"/>
      <selection pane="bottomLeft" activeCell="E9" sqref="E9:O10"/>
      <selection pane="bottomRight" activeCell="E9" sqref="E9:O10"/>
    </sheetView>
  </sheetViews>
  <sheetFormatPr defaultRowHeight="13.2" x14ac:dyDescent="0.2"/>
  <cols>
    <col min="1" max="1" width="3.109375" style="59" customWidth="1"/>
    <col min="2" max="2" width="1.109375" style="17" customWidth="1"/>
    <col min="3" max="4" width="16.44140625" style="17" customWidth="1"/>
    <col min="5" max="5" width="3.6640625" style="17" customWidth="1"/>
    <col min="6" max="15" width="6.6640625" style="17" customWidth="1"/>
    <col min="16" max="16" width="6" style="17" customWidth="1"/>
    <col min="17" max="17" width="9.109375" style="18" bestFit="1" customWidth="1"/>
    <col min="18" max="18" width="2.6640625" style="18" customWidth="1"/>
    <col min="19" max="19" width="6" style="17" customWidth="1"/>
    <col min="20" max="16384" width="8.88671875" style="17"/>
  </cols>
  <sheetData>
    <row r="1" spans="1:23" ht="13.5" customHeight="1" thickBot="1" x14ac:dyDescent="0.25">
      <c r="C1" s="363"/>
      <c r="D1" s="363"/>
      <c r="Q1" s="364" t="str">
        <f>IF(S8=13," ","未記入の入力項目がございます。")</f>
        <v>未記入の入力項目がございます。</v>
      </c>
      <c r="R1" s="364"/>
      <c r="S1" s="364"/>
      <c r="T1" s="364"/>
      <c r="U1" s="364"/>
      <c r="V1" s="364"/>
      <c r="W1" s="364"/>
    </row>
    <row r="2" spans="1:23" ht="27.75" customHeight="1" thickBot="1" x14ac:dyDescent="0.25">
      <c r="C2" s="365" t="s">
        <v>70</v>
      </c>
      <c r="D2" s="365"/>
      <c r="F2" s="366" t="s">
        <v>67</v>
      </c>
      <c r="G2" s="367"/>
      <c r="H2" s="367"/>
      <c r="I2" s="368" t="e">
        <f>#REF!</f>
        <v>#REF!</v>
      </c>
      <c r="J2" s="369"/>
      <c r="K2" s="369"/>
      <c r="L2" s="369"/>
      <c r="M2" s="369"/>
      <c r="N2" s="369"/>
      <c r="O2" s="370"/>
      <c r="Q2" s="54" t="s">
        <v>58</v>
      </c>
      <c r="S2" s="371" t="s">
        <v>64</v>
      </c>
      <c r="T2" s="371"/>
      <c r="U2" s="371"/>
      <c r="V2" s="371"/>
      <c r="W2" s="371"/>
    </row>
    <row r="3" spans="1:23" ht="27.75" customHeight="1" thickBot="1" x14ac:dyDescent="0.25">
      <c r="C3" s="19" t="s">
        <v>43</v>
      </c>
      <c r="D3" s="38"/>
      <c r="F3" s="357" t="s">
        <v>47</v>
      </c>
      <c r="G3" s="358"/>
      <c r="H3" s="358"/>
      <c r="I3" s="359" t="e">
        <f>#REF!</f>
        <v>#REF!</v>
      </c>
      <c r="J3" s="360"/>
      <c r="K3" s="360"/>
      <c r="L3" s="360"/>
      <c r="M3" s="360"/>
      <c r="N3" s="360"/>
      <c r="O3" s="361"/>
      <c r="Q3" s="31"/>
      <c r="S3" s="362" t="s">
        <v>59</v>
      </c>
      <c r="T3" s="362"/>
      <c r="U3" s="362"/>
      <c r="V3" s="362"/>
      <c r="W3" s="362"/>
    </row>
    <row r="4" spans="1:23" ht="27.75" customHeight="1" thickBot="1" x14ac:dyDescent="0.25">
      <c r="C4" s="20" t="s">
        <v>44</v>
      </c>
      <c r="D4" s="27"/>
      <c r="F4" s="357" t="s">
        <v>48</v>
      </c>
      <c r="G4" s="358"/>
      <c r="H4" s="358"/>
      <c r="I4" s="359" t="e">
        <f>#REF!</f>
        <v>#REF!</v>
      </c>
      <c r="J4" s="360"/>
      <c r="K4" s="360"/>
      <c r="L4" s="360"/>
      <c r="M4" s="360"/>
      <c r="N4" s="360"/>
      <c r="O4" s="361"/>
      <c r="Q4" s="33"/>
      <c r="S4" s="362" t="s">
        <v>60</v>
      </c>
      <c r="T4" s="362"/>
      <c r="U4" s="362"/>
      <c r="V4" s="362"/>
      <c r="W4" s="362"/>
    </row>
    <row r="5" spans="1:23" ht="27.75" customHeight="1" thickBot="1" x14ac:dyDescent="0.25">
      <c r="C5" s="20" t="s">
        <v>45</v>
      </c>
      <c r="D5" s="27"/>
      <c r="F5" s="357" t="s">
        <v>49</v>
      </c>
      <c r="G5" s="358"/>
      <c r="H5" s="358"/>
      <c r="I5" s="359" t="e">
        <f>#REF!</f>
        <v>#REF!</v>
      </c>
      <c r="J5" s="360"/>
      <c r="K5" s="360"/>
      <c r="L5" s="360"/>
      <c r="M5" s="360"/>
      <c r="N5" s="360"/>
      <c r="O5" s="361"/>
      <c r="Q5" s="32"/>
      <c r="S5" s="362" t="s">
        <v>61</v>
      </c>
      <c r="T5" s="362"/>
      <c r="U5" s="362"/>
      <c r="V5" s="362"/>
      <c r="W5" s="362"/>
    </row>
    <row r="6" spans="1:23" ht="27.75" customHeight="1" thickBot="1" x14ac:dyDescent="0.25">
      <c r="C6" s="21" t="s">
        <v>46</v>
      </c>
      <c r="D6" s="28"/>
      <c r="F6" s="387" t="s">
        <v>55</v>
      </c>
      <c r="G6" s="388"/>
      <c r="H6" s="388"/>
      <c r="I6" s="389" t="e">
        <f>#REF!</f>
        <v>#REF!</v>
      </c>
      <c r="J6" s="390"/>
      <c r="K6" s="390"/>
      <c r="L6" s="390"/>
      <c r="M6" s="390"/>
      <c r="N6" s="390"/>
      <c r="O6" s="391"/>
      <c r="Q6" s="34"/>
      <c r="S6" s="362" t="s">
        <v>62</v>
      </c>
      <c r="T6" s="362"/>
      <c r="U6" s="362"/>
      <c r="V6" s="362"/>
      <c r="W6" s="362"/>
    </row>
    <row r="7" spans="1:23" ht="3.9" customHeight="1" x14ac:dyDescent="0.2">
      <c r="C7" s="40"/>
      <c r="D7" s="40"/>
      <c r="F7" s="41"/>
      <c r="G7" s="41"/>
      <c r="H7" s="41"/>
      <c r="I7" s="42"/>
      <c r="J7" s="43"/>
      <c r="K7" s="43"/>
      <c r="L7" s="43"/>
      <c r="M7" s="43"/>
      <c r="N7" s="43"/>
      <c r="O7" s="43"/>
      <c r="Q7" s="39"/>
      <c r="S7" s="58"/>
      <c r="T7" s="58"/>
      <c r="U7" s="58"/>
      <c r="V7" s="58"/>
      <c r="W7" s="58"/>
    </row>
    <row r="8" spans="1:23" ht="27.75" customHeight="1" thickBot="1" x14ac:dyDescent="0.25">
      <c r="C8" s="372" t="s">
        <v>80</v>
      </c>
      <c r="D8" s="373"/>
      <c r="E8" s="373"/>
      <c r="F8" s="373"/>
      <c r="G8" s="373"/>
      <c r="H8" s="373"/>
      <c r="I8" s="373"/>
      <c r="J8" s="373"/>
      <c r="K8" s="373"/>
      <c r="L8" s="373"/>
      <c r="M8" s="373"/>
      <c r="N8" s="373"/>
      <c r="O8" s="373"/>
      <c r="S8" s="45">
        <f>COUNTIF(S9:W29,"OK")</f>
        <v>4</v>
      </c>
    </row>
    <row r="9" spans="1:23" ht="15" customHeight="1" x14ac:dyDescent="0.2">
      <c r="A9" s="371" t="s">
        <v>81</v>
      </c>
      <c r="C9" s="374" t="s">
        <v>73</v>
      </c>
      <c r="D9" s="375"/>
      <c r="E9" s="378"/>
      <c r="F9" s="379"/>
      <c r="G9" s="379"/>
      <c r="H9" s="379"/>
      <c r="I9" s="379"/>
      <c r="J9" s="379"/>
      <c r="K9" s="379"/>
      <c r="L9" s="379"/>
      <c r="M9" s="379"/>
      <c r="N9" s="379"/>
      <c r="O9" s="380"/>
      <c r="P9" s="384">
        <f>LEN(E9)</f>
        <v>0</v>
      </c>
      <c r="Q9" s="385" t="s">
        <v>4</v>
      </c>
      <c r="S9" s="392" t="str">
        <f>IF(P9=0,"必須項目ですので、ご入力をお願いします。","OK")</f>
        <v>必須項目ですので、ご入力をお願いします。</v>
      </c>
      <c r="T9" s="393"/>
      <c r="U9" s="393"/>
      <c r="V9" s="393"/>
      <c r="W9" s="393"/>
    </row>
    <row r="10" spans="1:23" ht="15" customHeight="1" thickBot="1" x14ac:dyDescent="0.25">
      <c r="A10" s="371"/>
      <c r="C10" s="376"/>
      <c r="D10" s="377"/>
      <c r="E10" s="381"/>
      <c r="F10" s="382"/>
      <c r="G10" s="382"/>
      <c r="H10" s="382"/>
      <c r="I10" s="382"/>
      <c r="J10" s="382"/>
      <c r="K10" s="382"/>
      <c r="L10" s="382"/>
      <c r="M10" s="382"/>
      <c r="N10" s="382"/>
      <c r="O10" s="383"/>
      <c r="P10" s="384"/>
      <c r="Q10" s="386"/>
      <c r="R10" s="22"/>
      <c r="S10" s="394" t="str">
        <f>IF(P9&lt;51,"OK","50文字以内で入力してください。")</f>
        <v>OK</v>
      </c>
      <c r="T10" s="395"/>
      <c r="U10" s="395"/>
      <c r="V10" s="395"/>
      <c r="W10" s="395"/>
    </row>
    <row r="11" spans="1:23" ht="15" customHeight="1" x14ac:dyDescent="0.2">
      <c r="A11" s="371" t="s">
        <v>82</v>
      </c>
      <c r="C11" s="396" t="s">
        <v>74</v>
      </c>
      <c r="D11" s="397"/>
      <c r="E11" s="378"/>
      <c r="F11" s="379"/>
      <c r="G11" s="379"/>
      <c r="H11" s="379"/>
      <c r="I11" s="379"/>
      <c r="J11" s="379"/>
      <c r="K11" s="379"/>
      <c r="L11" s="379"/>
      <c r="M11" s="379"/>
      <c r="N11" s="379"/>
      <c r="O11" s="380"/>
      <c r="P11" s="384">
        <f>LEN(E11)</f>
        <v>0</v>
      </c>
      <c r="Q11" s="400" t="s">
        <v>4</v>
      </c>
      <c r="R11" s="22"/>
      <c r="S11" s="392" t="str">
        <f>IF(P11=0,"必須項目ですので、ご入力をお願いします。","OK")</f>
        <v>必須項目ですので、ご入力をお願いします。</v>
      </c>
      <c r="T11" s="402"/>
      <c r="U11" s="402"/>
      <c r="V11" s="402"/>
      <c r="W11" s="402"/>
    </row>
    <row r="12" spans="1:23" ht="15" customHeight="1" thickBot="1" x14ac:dyDescent="0.25">
      <c r="A12" s="371"/>
      <c r="C12" s="398"/>
      <c r="D12" s="399"/>
      <c r="E12" s="381"/>
      <c r="F12" s="382"/>
      <c r="G12" s="382"/>
      <c r="H12" s="382"/>
      <c r="I12" s="382"/>
      <c r="J12" s="382"/>
      <c r="K12" s="382"/>
      <c r="L12" s="382"/>
      <c r="M12" s="382"/>
      <c r="N12" s="382"/>
      <c r="O12" s="383"/>
      <c r="P12" s="384"/>
      <c r="Q12" s="401"/>
      <c r="R12" s="22"/>
      <c r="S12" s="394" t="str">
        <f>IF(P11&lt;17,"OK","16文字以内で入力してください。")</f>
        <v>OK</v>
      </c>
      <c r="T12" s="395"/>
      <c r="U12" s="395"/>
      <c r="V12" s="395"/>
      <c r="W12" s="395"/>
    </row>
    <row r="13" spans="1:23" ht="30" customHeight="1" thickBot="1" x14ac:dyDescent="0.25">
      <c r="A13" s="59" t="s">
        <v>83</v>
      </c>
      <c r="C13" s="403" t="s">
        <v>69</v>
      </c>
      <c r="D13" s="404"/>
      <c r="E13" s="413" t="s">
        <v>68</v>
      </c>
      <c r="F13" s="413"/>
      <c r="G13" s="413"/>
      <c r="H13" s="414"/>
      <c r="I13" s="414"/>
      <c r="J13" s="23" t="s">
        <v>0</v>
      </c>
      <c r="K13" s="415" t="s">
        <v>31</v>
      </c>
      <c r="L13" s="413"/>
      <c r="M13" s="416">
        <f>H13/1.08</f>
        <v>0</v>
      </c>
      <c r="N13" s="416"/>
      <c r="O13" s="24" t="s">
        <v>0</v>
      </c>
      <c r="P13" s="25">
        <f>LEN(H13)</f>
        <v>0</v>
      </c>
      <c r="S13" s="392" t="str">
        <f>IF(P13=0,"必須項目ですので、提供価格のご入力をお願いします。","OK")</f>
        <v>必須項目ですので、提供価格のご入力をお願いします。</v>
      </c>
      <c r="T13" s="402"/>
      <c r="U13" s="402"/>
      <c r="V13" s="402"/>
      <c r="W13" s="402"/>
    </row>
    <row r="14" spans="1:23" ht="30" customHeight="1" x14ac:dyDescent="0.2">
      <c r="A14" s="371" t="s">
        <v>84</v>
      </c>
      <c r="C14" s="403" t="s">
        <v>75</v>
      </c>
      <c r="D14" s="404"/>
      <c r="E14" s="406"/>
      <c r="F14" s="407"/>
      <c r="G14" s="407"/>
      <c r="H14" s="407"/>
      <c r="I14" s="407"/>
      <c r="J14" s="407"/>
      <c r="K14" s="407"/>
      <c r="L14" s="407"/>
      <c r="M14" s="407"/>
      <c r="N14" s="407"/>
      <c r="O14" s="408"/>
      <c r="P14" s="384">
        <f>LEN(E14)</f>
        <v>0</v>
      </c>
      <c r="Q14" s="412" t="s">
        <v>4</v>
      </c>
      <c r="R14" s="55"/>
      <c r="S14" s="392" t="str">
        <f>IF(P14=0,"必須項目ですので、ご入力をお願いします。","OK")</f>
        <v>必須項目ですので、ご入力をお願いします。</v>
      </c>
      <c r="T14" s="393"/>
      <c r="U14" s="393"/>
      <c r="V14" s="393"/>
      <c r="W14" s="393"/>
    </row>
    <row r="15" spans="1:23" ht="30" customHeight="1" thickBot="1" x14ac:dyDescent="0.25">
      <c r="A15" s="371"/>
      <c r="C15" s="405"/>
      <c r="D15" s="404"/>
      <c r="E15" s="409"/>
      <c r="F15" s="410"/>
      <c r="G15" s="410"/>
      <c r="H15" s="410"/>
      <c r="I15" s="410"/>
      <c r="J15" s="410"/>
      <c r="K15" s="410"/>
      <c r="L15" s="410"/>
      <c r="M15" s="410"/>
      <c r="N15" s="410"/>
      <c r="O15" s="411"/>
      <c r="P15" s="384"/>
      <c r="Q15" s="385"/>
      <c r="R15" s="55"/>
      <c r="S15" s="394" t="str">
        <f>IF(P14&lt;51,"OK","50文字以内で入力してください。")</f>
        <v>OK</v>
      </c>
      <c r="T15" s="395"/>
      <c r="U15" s="395"/>
      <c r="V15" s="395"/>
      <c r="W15" s="395"/>
    </row>
    <row r="16" spans="1:23" ht="30" customHeight="1" x14ac:dyDescent="0.2">
      <c r="A16" s="371" t="s">
        <v>85</v>
      </c>
      <c r="C16" s="403" t="s">
        <v>76</v>
      </c>
      <c r="D16" s="404"/>
      <c r="E16" s="419"/>
      <c r="F16" s="420"/>
      <c r="G16" s="420"/>
      <c r="H16" s="420"/>
      <c r="I16" s="420"/>
      <c r="J16" s="420"/>
      <c r="K16" s="420"/>
      <c r="L16" s="420"/>
      <c r="M16" s="420"/>
      <c r="N16" s="420"/>
      <c r="O16" s="421"/>
      <c r="P16" s="384">
        <f>LEN(E16)</f>
        <v>0</v>
      </c>
      <c r="Q16" s="428" t="s">
        <v>4</v>
      </c>
      <c r="R16" s="25"/>
      <c r="S16" s="402" t="str">
        <f>IF(P16=0,"必須項目ですので、ご入力をお願いします。","OK")</f>
        <v>必須項目ですので、ご入力をお願いします。</v>
      </c>
      <c r="T16" s="402"/>
      <c r="U16" s="402"/>
      <c r="V16" s="402"/>
      <c r="W16" s="402"/>
    </row>
    <row r="17" spans="1:23" ht="30" customHeight="1" x14ac:dyDescent="0.2">
      <c r="A17" s="371"/>
      <c r="C17" s="405"/>
      <c r="D17" s="404"/>
      <c r="E17" s="422"/>
      <c r="F17" s="423"/>
      <c r="G17" s="423"/>
      <c r="H17" s="423"/>
      <c r="I17" s="423"/>
      <c r="J17" s="423"/>
      <c r="K17" s="423"/>
      <c r="L17" s="423"/>
      <c r="M17" s="423"/>
      <c r="N17" s="423"/>
      <c r="O17" s="424"/>
      <c r="P17" s="384"/>
      <c r="Q17" s="428"/>
      <c r="R17" s="25"/>
      <c r="S17" s="402"/>
      <c r="T17" s="402"/>
      <c r="U17" s="402"/>
      <c r="V17" s="402"/>
      <c r="W17" s="402"/>
    </row>
    <row r="18" spans="1:23" ht="30" customHeight="1" x14ac:dyDescent="0.2">
      <c r="A18" s="371"/>
      <c r="C18" s="405"/>
      <c r="D18" s="404"/>
      <c r="E18" s="422"/>
      <c r="F18" s="423"/>
      <c r="G18" s="423"/>
      <c r="H18" s="423"/>
      <c r="I18" s="423"/>
      <c r="J18" s="423"/>
      <c r="K18" s="423"/>
      <c r="L18" s="423"/>
      <c r="M18" s="423"/>
      <c r="N18" s="423"/>
      <c r="O18" s="424"/>
      <c r="P18" s="384"/>
      <c r="Q18" s="428"/>
      <c r="R18" s="25"/>
      <c r="S18" s="429" t="str">
        <f>IF(P17&lt;510,"OK","500文字以内で入力してください。")</f>
        <v>OK</v>
      </c>
      <c r="T18" s="429"/>
      <c r="U18" s="429"/>
      <c r="V18" s="429"/>
      <c r="W18" s="429"/>
    </row>
    <row r="19" spans="1:23" ht="30" customHeight="1" thickBot="1" x14ac:dyDescent="0.25">
      <c r="A19" s="371"/>
      <c r="C19" s="405"/>
      <c r="D19" s="404"/>
      <c r="E19" s="425"/>
      <c r="F19" s="426"/>
      <c r="G19" s="426"/>
      <c r="H19" s="426"/>
      <c r="I19" s="426"/>
      <c r="J19" s="426"/>
      <c r="K19" s="426"/>
      <c r="L19" s="426"/>
      <c r="M19" s="426"/>
      <c r="N19" s="426"/>
      <c r="O19" s="427"/>
      <c r="P19" s="384"/>
      <c r="Q19" s="428"/>
      <c r="R19" s="25"/>
      <c r="S19" s="429"/>
      <c r="T19" s="429"/>
      <c r="U19" s="429"/>
      <c r="V19" s="429"/>
      <c r="W19" s="429"/>
    </row>
    <row r="20" spans="1:23" ht="30" customHeight="1" x14ac:dyDescent="0.2">
      <c r="A20" s="371" t="s">
        <v>86</v>
      </c>
      <c r="C20" s="403" t="s">
        <v>63</v>
      </c>
      <c r="D20" s="404"/>
      <c r="E20" s="407"/>
      <c r="F20" s="407"/>
      <c r="G20" s="407"/>
      <c r="H20" s="407"/>
      <c r="I20" s="407"/>
      <c r="J20" s="407"/>
      <c r="K20" s="407"/>
      <c r="L20" s="407"/>
      <c r="M20" s="407"/>
      <c r="N20" s="407"/>
      <c r="O20" s="408"/>
      <c r="P20" s="384">
        <f>LEN(E20)</f>
        <v>0</v>
      </c>
      <c r="Q20" s="412" t="s">
        <v>4</v>
      </c>
      <c r="R20" s="55"/>
      <c r="S20" s="392" t="str">
        <f>IF(P20=0,"必須項目ですので、ご入力をお願いします。","OK")</f>
        <v>必須項目ですので、ご入力をお願いします。</v>
      </c>
      <c r="T20" s="402"/>
      <c r="U20" s="402"/>
      <c r="V20" s="402"/>
      <c r="W20" s="402"/>
    </row>
    <row r="21" spans="1:23" ht="30" customHeight="1" thickBot="1" x14ac:dyDescent="0.25">
      <c r="A21" s="371"/>
      <c r="C21" s="405"/>
      <c r="D21" s="404"/>
      <c r="E21" s="417"/>
      <c r="F21" s="417"/>
      <c r="G21" s="417"/>
      <c r="H21" s="417"/>
      <c r="I21" s="417"/>
      <c r="J21" s="417"/>
      <c r="K21" s="417"/>
      <c r="L21" s="417"/>
      <c r="M21" s="417"/>
      <c r="N21" s="417"/>
      <c r="O21" s="418"/>
      <c r="P21" s="384"/>
      <c r="Q21" s="385"/>
      <c r="R21" s="55"/>
      <c r="S21" s="392"/>
      <c r="T21" s="402"/>
      <c r="U21" s="402"/>
      <c r="V21" s="402"/>
      <c r="W21" s="402"/>
    </row>
    <row r="22" spans="1:23" ht="30" customHeight="1" x14ac:dyDescent="0.2">
      <c r="A22" s="371" t="s">
        <v>87</v>
      </c>
      <c r="C22" s="431" t="s">
        <v>65</v>
      </c>
      <c r="D22" s="432"/>
      <c r="E22" s="434" t="s">
        <v>79</v>
      </c>
      <c r="F22" s="434"/>
      <c r="G22" s="29" t="s">
        <v>2</v>
      </c>
      <c r="H22" s="406"/>
      <c r="I22" s="407"/>
      <c r="J22" s="407"/>
      <c r="K22" s="407"/>
      <c r="L22" s="407"/>
      <c r="M22" s="407"/>
      <c r="N22" s="407"/>
      <c r="O22" s="408"/>
      <c r="P22" s="384">
        <f>LEN(E23)</f>
        <v>0</v>
      </c>
      <c r="Q22" s="435"/>
      <c r="R22" s="55"/>
      <c r="S22" s="392" t="str">
        <f>IF(P22=0,"必須項目ですので、ご入力をお願いします。","OK")</f>
        <v>必須項目ですので、ご入力をお願いします。</v>
      </c>
      <c r="T22" s="402"/>
      <c r="U22" s="402"/>
      <c r="V22" s="402"/>
      <c r="W22" s="402"/>
    </row>
    <row r="23" spans="1:23" ht="30" customHeight="1" thickBot="1" x14ac:dyDescent="0.25">
      <c r="A23" s="371"/>
      <c r="C23" s="433"/>
      <c r="D23" s="432"/>
      <c r="E23" s="430"/>
      <c r="F23" s="430"/>
      <c r="G23" s="30" t="s">
        <v>7</v>
      </c>
      <c r="H23" s="409"/>
      <c r="I23" s="410"/>
      <c r="J23" s="410"/>
      <c r="K23" s="410"/>
      <c r="L23" s="410"/>
      <c r="M23" s="410"/>
      <c r="N23" s="410"/>
      <c r="O23" s="411"/>
      <c r="P23" s="384"/>
      <c r="Q23" s="436"/>
      <c r="R23" s="55"/>
      <c r="S23" s="392"/>
      <c r="T23" s="402"/>
      <c r="U23" s="402"/>
      <c r="V23" s="402"/>
      <c r="W23" s="402"/>
    </row>
    <row r="24" spans="1:23" ht="30" customHeight="1" x14ac:dyDescent="0.2">
      <c r="A24" s="371" t="s">
        <v>88</v>
      </c>
      <c r="C24" s="431" t="s">
        <v>66</v>
      </c>
      <c r="D24" s="432"/>
      <c r="E24" s="417"/>
      <c r="F24" s="417"/>
      <c r="G24" s="417"/>
      <c r="H24" s="417"/>
      <c r="I24" s="417"/>
      <c r="J24" s="417"/>
      <c r="K24" s="417"/>
      <c r="L24" s="417"/>
      <c r="M24" s="417"/>
      <c r="N24" s="417"/>
      <c r="O24" s="418"/>
      <c r="P24" s="384">
        <f>LEN(E24)</f>
        <v>0</v>
      </c>
      <c r="Q24" s="412" t="s">
        <v>4</v>
      </c>
      <c r="R24" s="55"/>
      <c r="S24" s="392" t="str">
        <f>IF(P24=0,"必須項目ですので、ご入力をお願いします。","OK")</f>
        <v>必須項目ですので、ご入力をお願いします。</v>
      </c>
      <c r="T24" s="402"/>
      <c r="U24" s="402"/>
      <c r="V24" s="402"/>
      <c r="W24" s="402"/>
    </row>
    <row r="25" spans="1:23" ht="30" customHeight="1" thickBot="1" x14ac:dyDescent="0.25">
      <c r="A25" s="371"/>
      <c r="C25" s="433"/>
      <c r="D25" s="432"/>
      <c r="E25" s="410"/>
      <c r="F25" s="410"/>
      <c r="G25" s="410"/>
      <c r="H25" s="410"/>
      <c r="I25" s="410"/>
      <c r="J25" s="410"/>
      <c r="K25" s="410"/>
      <c r="L25" s="410"/>
      <c r="M25" s="410"/>
      <c r="N25" s="410"/>
      <c r="O25" s="411"/>
      <c r="P25" s="384"/>
      <c r="Q25" s="385"/>
      <c r="R25" s="55"/>
      <c r="S25" s="392"/>
      <c r="T25" s="402"/>
      <c r="U25" s="402"/>
      <c r="V25" s="402"/>
      <c r="W25" s="402"/>
    </row>
    <row r="26" spans="1:23" ht="30" customHeight="1" x14ac:dyDescent="0.2">
      <c r="A26" s="59" t="s">
        <v>89</v>
      </c>
      <c r="C26" s="405" t="s">
        <v>5</v>
      </c>
      <c r="D26" s="404"/>
      <c r="E26" s="437" t="s">
        <v>100</v>
      </c>
      <c r="F26" s="437"/>
      <c r="G26" s="437"/>
      <c r="H26" s="437"/>
      <c r="I26" s="439" t="s">
        <v>57</v>
      </c>
      <c r="J26" s="440"/>
      <c r="K26" s="441"/>
      <c r="L26" s="441"/>
      <c r="M26" s="57" t="s">
        <v>8</v>
      </c>
      <c r="N26" s="441"/>
      <c r="O26" s="442"/>
    </row>
    <row r="27" spans="1:23" ht="30" customHeight="1" thickBot="1" x14ac:dyDescent="0.25">
      <c r="A27" s="59" t="s">
        <v>90</v>
      </c>
      <c r="C27" s="405" t="s">
        <v>21</v>
      </c>
      <c r="D27" s="404"/>
      <c r="E27" s="438"/>
      <c r="F27" s="438"/>
      <c r="G27" s="438"/>
      <c r="H27" s="438"/>
      <c r="I27" s="443" t="s">
        <v>56</v>
      </c>
      <c r="J27" s="444"/>
      <c r="K27" s="445"/>
      <c r="L27" s="445"/>
      <c r="M27" s="56" t="s">
        <v>8</v>
      </c>
      <c r="N27" s="445"/>
      <c r="O27" s="446"/>
      <c r="Q27" s="363" t="s">
        <v>78</v>
      </c>
      <c r="R27" s="363"/>
      <c r="S27" s="363"/>
      <c r="T27" s="363"/>
      <c r="U27" s="363"/>
      <c r="V27" s="363"/>
      <c r="W27" s="363"/>
    </row>
    <row r="28" spans="1:23" ht="30" customHeight="1" thickBot="1" x14ac:dyDescent="0.25">
      <c r="A28" s="59" t="s">
        <v>91</v>
      </c>
      <c r="C28" s="405" t="s">
        <v>20</v>
      </c>
      <c r="D28" s="404"/>
      <c r="E28" s="457" t="s">
        <v>100</v>
      </c>
      <c r="F28" s="457"/>
      <c r="G28" s="458"/>
      <c r="H28" s="459" t="s">
        <v>6</v>
      </c>
      <c r="I28" s="460"/>
      <c r="J28" s="461" t="s">
        <v>100</v>
      </c>
      <c r="K28" s="462"/>
      <c r="L28" s="463" t="s">
        <v>26</v>
      </c>
      <c r="M28" s="464"/>
      <c r="N28" s="465" t="s">
        <v>100</v>
      </c>
      <c r="O28" s="466"/>
    </row>
    <row r="29" spans="1:23" ht="30" customHeight="1" thickBot="1" x14ac:dyDescent="0.25">
      <c r="A29" s="59" t="s">
        <v>92</v>
      </c>
      <c r="C29" s="473" t="s">
        <v>29</v>
      </c>
      <c r="D29" s="474"/>
      <c r="E29" s="475" t="s">
        <v>51</v>
      </c>
      <c r="F29" s="476"/>
      <c r="G29" s="476"/>
      <c r="H29" s="477"/>
      <c r="I29" s="16"/>
      <c r="J29" s="26" t="s">
        <v>3</v>
      </c>
      <c r="K29" s="478" t="s">
        <v>50</v>
      </c>
      <c r="L29" s="479"/>
      <c r="M29" s="480"/>
      <c r="N29" s="16" t="s">
        <v>71</v>
      </c>
      <c r="O29" s="26" t="s">
        <v>3</v>
      </c>
      <c r="P29" s="25">
        <f>LEN(I29)</f>
        <v>0</v>
      </c>
      <c r="S29" s="392" t="str">
        <f>IF(P29=0,"必須項目ですので、在庫数のご入力をお願いします。","OK")</f>
        <v>必須項目ですので、在庫数のご入力をお願いします。</v>
      </c>
      <c r="T29" s="402"/>
      <c r="U29" s="402"/>
      <c r="V29" s="402"/>
      <c r="W29" s="402"/>
    </row>
    <row r="30" spans="1:23" ht="30" customHeight="1" thickBot="1" x14ac:dyDescent="0.25">
      <c r="A30" s="371" t="s">
        <v>93</v>
      </c>
      <c r="C30" s="431" t="s">
        <v>54</v>
      </c>
      <c r="D30" s="432"/>
      <c r="E30" s="447"/>
      <c r="F30" s="448"/>
      <c r="G30" s="448"/>
      <c r="H30" s="448"/>
      <c r="I30" s="448"/>
      <c r="J30" s="448"/>
      <c r="K30" s="448"/>
      <c r="L30" s="448"/>
      <c r="M30" s="448"/>
      <c r="N30" s="448"/>
      <c r="O30" s="449"/>
      <c r="P30" s="456">
        <f>LEN(E30)</f>
        <v>0</v>
      </c>
      <c r="Q30" s="412" t="s">
        <v>4</v>
      </c>
      <c r="R30" s="55"/>
    </row>
    <row r="31" spans="1:23" ht="30" customHeight="1" thickTop="1" thickBot="1" x14ac:dyDescent="0.25">
      <c r="A31" s="371"/>
      <c r="C31" s="433"/>
      <c r="D31" s="432"/>
      <c r="E31" s="450"/>
      <c r="F31" s="451"/>
      <c r="G31" s="451"/>
      <c r="H31" s="451"/>
      <c r="I31" s="451"/>
      <c r="J31" s="451"/>
      <c r="K31" s="451"/>
      <c r="L31" s="451"/>
      <c r="M31" s="451"/>
      <c r="N31" s="451"/>
      <c r="O31" s="452"/>
      <c r="P31" s="456">
        <f>LEN(E31)</f>
        <v>0</v>
      </c>
      <c r="Q31" s="385"/>
      <c r="R31" s="55"/>
    </row>
    <row r="32" spans="1:23" ht="30" customHeight="1" thickTop="1" thickBot="1" x14ac:dyDescent="0.25">
      <c r="A32" s="371"/>
      <c r="C32" s="433"/>
      <c r="D32" s="432"/>
      <c r="E32" s="453"/>
      <c r="F32" s="454"/>
      <c r="G32" s="454"/>
      <c r="H32" s="454"/>
      <c r="I32" s="454"/>
      <c r="J32" s="454"/>
      <c r="K32" s="454"/>
      <c r="L32" s="454"/>
      <c r="M32" s="454"/>
      <c r="N32" s="454"/>
      <c r="O32" s="455"/>
      <c r="P32" s="456">
        <f>LEN(E32)</f>
        <v>0</v>
      </c>
      <c r="Q32" s="385"/>
      <c r="R32" s="55"/>
    </row>
    <row r="33" spans="1:18" ht="30" customHeight="1" thickBot="1" x14ac:dyDescent="0.25">
      <c r="A33" s="371" t="s">
        <v>94</v>
      </c>
      <c r="C33" s="431" t="s">
        <v>77</v>
      </c>
      <c r="D33" s="432"/>
      <c r="E33" s="451"/>
      <c r="F33" s="451"/>
      <c r="G33" s="451"/>
      <c r="H33" s="451"/>
      <c r="I33" s="451"/>
      <c r="J33" s="451"/>
      <c r="K33" s="451"/>
      <c r="L33" s="451"/>
      <c r="M33" s="451"/>
      <c r="N33" s="451"/>
      <c r="O33" s="452"/>
      <c r="P33" s="384">
        <f>LEN(E33)</f>
        <v>0</v>
      </c>
      <c r="Q33" s="412" t="s">
        <v>4</v>
      </c>
      <c r="R33" s="55"/>
    </row>
    <row r="34" spans="1:18" ht="30" customHeight="1" thickTop="1" thickBot="1" x14ac:dyDescent="0.25">
      <c r="A34" s="371"/>
      <c r="C34" s="433"/>
      <c r="D34" s="432"/>
      <c r="E34" s="467"/>
      <c r="F34" s="467"/>
      <c r="G34" s="467"/>
      <c r="H34" s="467"/>
      <c r="I34" s="467"/>
      <c r="J34" s="467"/>
      <c r="K34" s="467"/>
      <c r="L34" s="467"/>
      <c r="M34" s="467"/>
      <c r="N34" s="467"/>
      <c r="O34" s="468"/>
      <c r="P34" s="384"/>
      <c r="Q34" s="385"/>
      <c r="R34" s="55"/>
    </row>
    <row r="35" spans="1:18" ht="30" customHeight="1" thickTop="1" thickBot="1" x14ac:dyDescent="0.25">
      <c r="A35" s="371"/>
      <c r="C35" s="433"/>
      <c r="D35" s="432"/>
      <c r="E35" s="467"/>
      <c r="F35" s="467"/>
      <c r="G35" s="467"/>
      <c r="H35" s="467"/>
      <c r="I35" s="467"/>
      <c r="J35" s="467"/>
      <c r="K35" s="467"/>
      <c r="L35" s="467"/>
      <c r="M35" s="467"/>
      <c r="N35" s="467"/>
      <c r="O35" s="468"/>
      <c r="P35" s="384"/>
      <c r="Q35" s="385"/>
      <c r="R35" s="55"/>
    </row>
    <row r="36" spans="1:18" ht="30" customHeight="1" thickTop="1" thickBot="1" x14ac:dyDescent="0.25">
      <c r="A36" s="371"/>
      <c r="C36" s="433"/>
      <c r="D36" s="432"/>
      <c r="E36" s="454"/>
      <c r="F36" s="454"/>
      <c r="G36" s="454"/>
      <c r="H36" s="454"/>
      <c r="I36" s="454"/>
      <c r="J36" s="454"/>
      <c r="K36" s="454"/>
      <c r="L36" s="454"/>
      <c r="M36" s="454"/>
      <c r="N36" s="454"/>
      <c r="O36" s="455"/>
      <c r="P36" s="384"/>
      <c r="Q36" s="385"/>
      <c r="R36" s="55"/>
    </row>
    <row r="37" spans="1:18" ht="30" customHeight="1" thickBot="1" x14ac:dyDescent="0.25">
      <c r="A37" s="59" t="s">
        <v>95</v>
      </c>
      <c r="C37" s="469" t="s">
        <v>42</v>
      </c>
      <c r="D37" s="470"/>
      <c r="E37" s="471" t="s">
        <v>71</v>
      </c>
      <c r="F37" s="471"/>
      <c r="G37" s="472"/>
      <c r="H37" s="35"/>
      <c r="I37" s="36"/>
      <c r="J37" s="36"/>
      <c r="K37" s="36"/>
      <c r="L37" s="36"/>
      <c r="M37" s="36"/>
      <c r="N37" s="36"/>
      <c r="O37" s="37"/>
    </row>
    <row r="38" spans="1:18" ht="27.75" customHeight="1" x14ac:dyDescent="0.2"/>
    <row r="39" spans="1:18" ht="27.75" customHeight="1" x14ac:dyDescent="0.2"/>
    <row r="40" spans="1:18" ht="27.75" customHeight="1" x14ac:dyDescent="0.2"/>
    <row r="41" spans="1:18" ht="27.75" customHeight="1" x14ac:dyDescent="0.2"/>
    <row r="42" spans="1:18" ht="27.75" customHeight="1" x14ac:dyDescent="0.2"/>
    <row r="43" spans="1:18" ht="27.75" customHeight="1" x14ac:dyDescent="0.2"/>
    <row r="44" spans="1:18" ht="27.75" customHeight="1" x14ac:dyDescent="0.2"/>
    <row r="45" spans="1:18" ht="27.75" customHeight="1" x14ac:dyDescent="0.2"/>
    <row r="46" spans="1:18" ht="27.75" customHeight="1" x14ac:dyDescent="0.2"/>
    <row r="47" spans="1:18" ht="27.75" customHeight="1" x14ac:dyDescent="0.2"/>
    <row r="48" spans="1:18" ht="27.75" customHeight="1" x14ac:dyDescent="0.2"/>
    <row r="49" ht="27.75" customHeight="1" x14ac:dyDescent="0.2"/>
    <row r="50" ht="27.75" customHeight="1" x14ac:dyDescent="0.2"/>
    <row r="51" ht="27.75" customHeight="1" x14ac:dyDescent="0.2"/>
    <row r="52" ht="27.75" customHeight="1" x14ac:dyDescent="0.2"/>
    <row r="53" ht="27.75" customHeight="1" x14ac:dyDescent="0.2"/>
    <row r="54" ht="27.75" customHeight="1" x14ac:dyDescent="0.2"/>
    <row r="55" ht="27.75" customHeight="1" x14ac:dyDescent="0.2"/>
    <row r="56" ht="27.75" customHeight="1" x14ac:dyDescent="0.2"/>
    <row r="57" ht="27.75" customHeight="1" x14ac:dyDescent="0.2"/>
    <row r="58" ht="27.75" customHeight="1" x14ac:dyDescent="0.2"/>
    <row r="59" ht="27.75" customHeight="1" x14ac:dyDescent="0.2"/>
    <row r="60" ht="27.75" customHeight="1" x14ac:dyDescent="0.2"/>
    <row r="61" ht="27.75" customHeight="1" x14ac:dyDescent="0.2"/>
    <row r="62" ht="27.75" customHeight="1" x14ac:dyDescent="0.2"/>
    <row r="63" ht="27.75" customHeight="1" x14ac:dyDescent="0.2"/>
    <row r="64" ht="27.75" customHeight="1" x14ac:dyDescent="0.2"/>
    <row r="65" ht="27.75" customHeight="1" x14ac:dyDescent="0.2"/>
    <row r="66" ht="27.75" customHeight="1" x14ac:dyDescent="0.2"/>
    <row r="67" ht="27.75" customHeight="1" x14ac:dyDescent="0.2"/>
    <row r="68" ht="27.75" customHeight="1" x14ac:dyDescent="0.2"/>
    <row r="69" ht="27.75" customHeight="1" x14ac:dyDescent="0.2"/>
    <row r="70" ht="27.75" customHeight="1" x14ac:dyDescent="0.2"/>
    <row r="71" ht="27.75" customHeight="1" x14ac:dyDescent="0.2"/>
    <row r="72" ht="27.75" customHeight="1" x14ac:dyDescent="0.2"/>
    <row r="73" ht="27.75" customHeight="1" x14ac:dyDescent="0.2"/>
    <row r="74" ht="27.75" customHeight="1" x14ac:dyDescent="0.2"/>
    <row r="75" ht="27.75" customHeight="1" x14ac:dyDescent="0.2"/>
    <row r="76" ht="27.75" customHeight="1" x14ac:dyDescent="0.2"/>
    <row r="77" ht="27.75" customHeight="1" x14ac:dyDescent="0.2"/>
    <row r="78" ht="27.75" customHeight="1" x14ac:dyDescent="0.2"/>
  </sheetData>
  <mergeCells count="105">
    <mergeCell ref="C29:D29"/>
    <mergeCell ref="E29:H29"/>
    <mergeCell ref="K29:M29"/>
    <mergeCell ref="A33:A36"/>
    <mergeCell ref="C33:D36"/>
    <mergeCell ref="E33:O36"/>
    <mergeCell ref="P33:P36"/>
    <mergeCell ref="Q33:Q36"/>
    <mergeCell ref="C37:D37"/>
    <mergeCell ref="E37:G37"/>
    <mergeCell ref="C28:D28"/>
    <mergeCell ref="E28:G28"/>
    <mergeCell ref="H28:I28"/>
    <mergeCell ref="J28:K28"/>
    <mergeCell ref="L28:M28"/>
    <mergeCell ref="N28:O28"/>
    <mergeCell ref="I27:J27"/>
    <mergeCell ref="K27:L27"/>
    <mergeCell ref="N27:O27"/>
    <mergeCell ref="S29:W29"/>
    <mergeCell ref="A30:A32"/>
    <mergeCell ref="C30:D32"/>
    <mergeCell ref="E30:O32"/>
    <mergeCell ref="P30:P32"/>
    <mergeCell ref="Q30:Q32"/>
    <mergeCell ref="Q27:W27"/>
    <mergeCell ref="E22:F22"/>
    <mergeCell ref="H22:O23"/>
    <mergeCell ref="P22:P23"/>
    <mergeCell ref="Q22:Q23"/>
    <mergeCell ref="C26:D26"/>
    <mergeCell ref="E26:H27"/>
    <mergeCell ref="I26:J26"/>
    <mergeCell ref="K26:L26"/>
    <mergeCell ref="N26:O26"/>
    <mergeCell ref="C27:D27"/>
    <mergeCell ref="S22:W23"/>
    <mergeCell ref="E23:F23"/>
    <mergeCell ref="A24:A25"/>
    <mergeCell ref="C24:D25"/>
    <mergeCell ref="E24:O25"/>
    <mergeCell ref="P24:P25"/>
    <mergeCell ref="Q24:Q25"/>
    <mergeCell ref="S24:W25"/>
    <mergeCell ref="A22:A23"/>
    <mergeCell ref="C22:D23"/>
    <mergeCell ref="A16:A19"/>
    <mergeCell ref="C16:D19"/>
    <mergeCell ref="E16:O19"/>
    <mergeCell ref="P16:P19"/>
    <mergeCell ref="Q16:Q19"/>
    <mergeCell ref="S16:W17"/>
    <mergeCell ref="S18:W19"/>
    <mergeCell ref="A20:A21"/>
    <mergeCell ref="C20:D21"/>
    <mergeCell ref="E20:O21"/>
    <mergeCell ref="P20:P21"/>
    <mergeCell ref="Q20:Q21"/>
    <mergeCell ref="S20:W21"/>
    <mergeCell ref="C13:D13"/>
    <mergeCell ref="E13:G13"/>
    <mergeCell ref="H13:I13"/>
    <mergeCell ref="K13:L13"/>
    <mergeCell ref="M13:N13"/>
    <mergeCell ref="S13:W13"/>
    <mergeCell ref="A14:A15"/>
    <mergeCell ref="C14:D15"/>
    <mergeCell ref="E14:O15"/>
    <mergeCell ref="P14:P15"/>
    <mergeCell ref="Q14:Q15"/>
    <mergeCell ref="S14:W14"/>
    <mergeCell ref="S15:W15"/>
    <mergeCell ref="S9:W9"/>
    <mergeCell ref="S10:W10"/>
    <mergeCell ref="A11:A12"/>
    <mergeCell ref="C11:D12"/>
    <mergeCell ref="E11:O12"/>
    <mergeCell ref="P11:P12"/>
    <mergeCell ref="Q11:Q12"/>
    <mergeCell ref="S11:W11"/>
    <mergeCell ref="S12:W12"/>
    <mergeCell ref="F5:H5"/>
    <mergeCell ref="I5:O5"/>
    <mergeCell ref="S5:W5"/>
    <mergeCell ref="F6:H6"/>
    <mergeCell ref="I6:O6"/>
    <mergeCell ref="S6:W6"/>
    <mergeCell ref="C8:O8"/>
    <mergeCell ref="A9:A10"/>
    <mergeCell ref="C9:D10"/>
    <mergeCell ref="E9:O10"/>
    <mergeCell ref="P9:P10"/>
    <mergeCell ref="Q9:Q10"/>
    <mergeCell ref="C1:D1"/>
    <mergeCell ref="Q1:W1"/>
    <mergeCell ref="C2:D2"/>
    <mergeCell ref="F2:H2"/>
    <mergeCell ref="I2:O2"/>
    <mergeCell ref="S2:W2"/>
    <mergeCell ref="F3:H3"/>
    <mergeCell ref="I3:O3"/>
    <mergeCell ref="S3:W3"/>
    <mergeCell ref="F4:H4"/>
    <mergeCell ref="I4:O4"/>
    <mergeCell ref="S4:W4"/>
  </mergeCells>
  <phoneticPr fontId="1"/>
  <conditionalFormatting sqref="S10:W10">
    <cfRule type="expression" dxfId="542" priority="21">
      <formula>$S$10="OK"</formula>
    </cfRule>
    <cfRule type="cellIs" dxfId="541" priority="32" operator="equal">
      <formula>"50文字以内で入力してください。"</formula>
    </cfRule>
  </conditionalFormatting>
  <conditionalFormatting sqref="S12:W12">
    <cfRule type="expression" dxfId="540" priority="19">
      <formula>$S$12="OK"</formula>
    </cfRule>
    <cfRule type="cellIs" dxfId="539" priority="31" operator="equal">
      <formula>"16文字以内で入力してください。"</formula>
    </cfRule>
  </conditionalFormatting>
  <conditionalFormatting sqref="S9:W9">
    <cfRule type="expression" dxfId="538" priority="22">
      <formula>$S$9="OK"</formula>
    </cfRule>
    <cfRule type="cellIs" dxfId="537" priority="30" operator="equal">
      <formula>"50文字以内で入力してください。"</formula>
    </cfRule>
  </conditionalFormatting>
  <conditionalFormatting sqref="E9">
    <cfRule type="expression" dxfId="536" priority="33">
      <formula>$P$9&gt;51</formula>
    </cfRule>
  </conditionalFormatting>
  <conditionalFormatting sqref="S11:W11">
    <cfRule type="expression" dxfId="535" priority="20">
      <formula>$S$11="OK"</formula>
    </cfRule>
    <cfRule type="cellIs" dxfId="534" priority="29" operator="equal">
      <formula>"50文字以内で入力してください。"</formula>
    </cfRule>
  </conditionalFormatting>
  <conditionalFormatting sqref="S15:W15">
    <cfRule type="expression" dxfId="533" priority="17">
      <formula>$S$15="OK"</formula>
    </cfRule>
    <cfRule type="cellIs" dxfId="532" priority="28" operator="equal">
      <formula>"50文字以内で入力してください。"</formula>
    </cfRule>
  </conditionalFormatting>
  <conditionalFormatting sqref="S14:W14 S22">
    <cfRule type="expression" dxfId="531" priority="18">
      <formula>$S$14="OK"</formula>
    </cfRule>
    <cfRule type="cellIs" dxfId="530" priority="27" operator="equal">
      <formula>"50文字以内で入力してください。"</formula>
    </cfRule>
  </conditionalFormatting>
  <conditionalFormatting sqref="E14:O15">
    <cfRule type="expression" dxfId="529" priority="26">
      <formula>$P$14&gt;51</formula>
    </cfRule>
  </conditionalFormatting>
  <conditionalFormatting sqref="E11">
    <cfRule type="expression" dxfId="528" priority="25">
      <formula>$P$11&gt;17</formula>
    </cfRule>
  </conditionalFormatting>
  <conditionalFormatting sqref="S18">
    <cfRule type="cellIs" dxfId="527" priority="24" operator="equal">
      <formula>"500文字以内で入力してください。"</formula>
    </cfRule>
  </conditionalFormatting>
  <conditionalFormatting sqref="S16">
    <cfRule type="cellIs" dxfId="526" priority="23" operator="equal">
      <formula>"50文字以内で入力してください。"</formula>
    </cfRule>
  </conditionalFormatting>
  <conditionalFormatting sqref="S16:W17">
    <cfRule type="expression" dxfId="525" priority="16">
      <formula>$S$16="OK"</formula>
    </cfRule>
  </conditionalFormatting>
  <conditionalFormatting sqref="S18:W19">
    <cfRule type="expression" dxfId="524" priority="15">
      <formula>$S$18="OK"</formula>
    </cfRule>
  </conditionalFormatting>
  <conditionalFormatting sqref="S20">
    <cfRule type="expression" dxfId="523" priority="13">
      <formula>$S$14="OK"</formula>
    </cfRule>
    <cfRule type="cellIs" dxfId="522" priority="14" operator="equal">
      <formula>"50文字以内で入力してください。"</formula>
    </cfRule>
  </conditionalFormatting>
  <conditionalFormatting sqref="S24">
    <cfRule type="expression" dxfId="521" priority="11">
      <formula>$S$24="OK"</formula>
    </cfRule>
    <cfRule type="cellIs" dxfId="520" priority="12" operator="equal">
      <formula>"50文字以内で入力してください。"</formula>
    </cfRule>
  </conditionalFormatting>
  <conditionalFormatting sqref="S13:W13">
    <cfRule type="expression" dxfId="519" priority="9">
      <formula>$S$13="OK"</formula>
    </cfRule>
    <cfRule type="cellIs" dxfId="518" priority="10" operator="equal">
      <formula>"50文字以内で入力してください。"</formula>
    </cfRule>
  </conditionalFormatting>
  <conditionalFormatting sqref="Q1:W1">
    <cfRule type="cellIs" dxfId="517" priority="8" operator="equal">
      <formula>"未記入の入力項目がございます。"</formula>
    </cfRule>
  </conditionalFormatting>
  <conditionalFormatting sqref="S29:W29">
    <cfRule type="expression" dxfId="516" priority="6">
      <formula>$S$29="OK"</formula>
    </cfRule>
    <cfRule type="cellIs" dxfId="515" priority="7" operator="equal">
      <formula>"50文字以内で入力してください。"</formula>
    </cfRule>
  </conditionalFormatting>
  <conditionalFormatting sqref="Q27:W27">
    <cfRule type="expression" dxfId="514" priority="5">
      <formula>$E$26="①通年取扱い"</formula>
    </cfRule>
  </conditionalFormatting>
  <conditionalFormatting sqref="K26:L26">
    <cfRule type="expression" dxfId="513" priority="4">
      <formula>$E$26="①通年取扱い"</formula>
    </cfRule>
  </conditionalFormatting>
  <conditionalFormatting sqref="K27:L27">
    <cfRule type="expression" dxfId="512" priority="3">
      <formula>$E$26="①通年取扱い"</formula>
    </cfRule>
  </conditionalFormatting>
  <conditionalFormatting sqref="N26:O26">
    <cfRule type="expression" dxfId="511" priority="2">
      <formula>$E$26="①通年取扱い"</formula>
    </cfRule>
  </conditionalFormatting>
  <conditionalFormatting sqref="N27:O27">
    <cfRule type="expression" dxfId="510" priority="1">
      <formula>$E$26="①通年取扱い"</formula>
    </cfRule>
  </conditionalFormatting>
  <dataValidations count="11">
    <dataValidation type="date" allowBlank="1" showInputMessage="1" showErrorMessage="1" error="2017/1/1以降の日付を入力してください。" sqref="K26:L27 N26:O27">
      <formula1>42736</formula1>
      <formula2>73050</formula2>
    </dataValidation>
    <dataValidation type="list" allowBlank="1" showInputMessage="1" sqref="I29">
      <formula1>"　,無制限,"</formula1>
    </dataValidation>
    <dataValidation type="list" allowBlank="1" showInputMessage="1" sqref="N29">
      <formula1>"　,制限無し,"</formula1>
    </dataValidation>
    <dataValidation type="list" allowBlank="1" showInputMessage="1" sqref="D3">
      <formula1>"　,サンプル撮影,"</formula1>
    </dataValidation>
    <dataValidation type="list" allowBlank="1" showInputMessage="1" showErrorMessage="1" sqref="E22:F22">
      <formula1>"　,賞味,消費,使用,提供,その他,"</formula1>
    </dataValidation>
    <dataValidation type="list" allowBlank="1" showInputMessage="1" showErrorMessage="1" sqref="G23">
      <formula1>"　,日,ヶ月,年,"</formula1>
    </dataValidation>
    <dataValidation type="list" allowBlank="1" showInputMessage="1" showErrorMessage="1" sqref="E26:H27">
      <formula1>"　　,①通年取扱い,②季節限定取扱い,"</formula1>
    </dataValidation>
    <dataValidation type="list" allowBlank="1" showInputMessage="1" showErrorMessage="1" sqref="J28:K28">
      <formula1>"　　,①～2kg未満,②2kg～5kg未満,③5kg～10kg未満,④10kg～20kg未満,⑤20kg～30kg未満,⑥30kg～50kg未満,"</formula1>
    </dataValidation>
    <dataValidation type="list" allowBlank="1" showInputMessage="1" showErrorMessage="1" sqref="E28:G28">
      <formula1>"　　,①通常便,②冷蔵便,③冷凍便,④その他,"</formula1>
    </dataValidation>
    <dataValidation type="list" allowBlank="1" showInputMessage="1" showErrorMessage="1" sqref="N28:O28">
      <formula1>"　　,①60cmサイズ,②80cmサイズ,③100cmサイズ,④140cmサイズ,⑤160cmサイズ,⑥160～260cmサイズ,"</formula1>
    </dataValidation>
    <dataValidation type="list" allowBlank="1" showInputMessage="1" showErrorMessage="1" sqref="E37:G37">
      <formula1>"　,加入済,未加入,"</formula1>
    </dataValidation>
  </dataValidations>
  <pageMargins left="0.7" right="0.7" top="0.75" bottom="0.75" header="0.3" footer="0.3"/>
  <pageSetup paperSize="9" scale="79" orientation="portrait" r:id="rId1"/>
  <rowBreaks count="1" manualBreakCount="1">
    <brk id="36" max="14" man="1"/>
  </rowBreaks>
  <colBreaks count="1" manualBreakCount="1">
    <brk id="15"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79998168889431442"/>
  </sheetPr>
  <dimension ref="A1:W78"/>
  <sheetViews>
    <sheetView workbookViewId="0">
      <pane xSplit="2" ySplit="6" topLeftCell="C7" activePane="bottomRight" state="frozen"/>
      <selection activeCell="E9" sqref="E9:O10"/>
      <selection pane="topRight" activeCell="E9" sqref="E9:O10"/>
      <selection pane="bottomLeft" activeCell="E9" sqref="E9:O10"/>
      <selection pane="bottomRight" activeCell="E9" sqref="E9:O10"/>
    </sheetView>
  </sheetViews>
  <sheetFormatPr defaultRowHeight="13.2" x14ac:dyDescent="0.2"/>
  <cols>
    <col min="1" max="1" width="3.109375" style="59" customWidth="1"/>
    <col min="2" max="2" width="1.109375" style="17" customWidth="1"/>
    <col min="3" max="4" width="16.44140625" style="17" customWidth="1"/>
    <col min="5" max="5" width="3.6640625" style="17" customWidth="1"/>
    <col min="6" max="15" width="6.6640625" style="17" customWidth="1"/>
    <col min="16" max="16" width="6" style="17" customWidth="1"/>
    <col min="17" max="17" width="9.109375" style="18" bestFit="1" customWidth="1"/>
    <col min="18" max="18" width="2.6640625" style="18" customWidth="1"/>
    <col min="19" max="19" width="6" style="17" customWidth="1"/>
    <col min="20" max="16384" width="8.88671875" style="17"/>
  </cols>
  <sheetData>
    <row r="1" spans="1:23" ht="13.5" customHeight="1" thickBot="1" x14ac:dyDescent="0.25">
      <c r="C1" s="363"/>
      <c r="D1" s="363"/>
      <c r="Q1" s="364" t="str">
        <f>IF(S8=13," ","未記入の入力項目がございます。")</f>
        <v>未記入の入力項目がございます。</v>
      </c>
      <c r="R1" s="364"/>
      <c r="S1" s="364"/>
      <c r="T1" s="364"/>
      <c r="U1" s="364"/>
      <c r="V1" s="364"/>
      <c r="W1" s="364"/>
    </row>
    <row r="2" spans="1:23" ht="27.75" customHeight="1" thickBot="1" x14ac:dyDescent="0.25">
      <c r="C2" s="365" t="s">
        <v>70</v>
      </c>
      <c r="D2" s="365"/>
      <c r="F2" s="366" t="s">
        <v>67</v>
      </c>
      <c r="G2" s="367"/>
      <c r="H2" s="367"/>
      <c r="I2" s="368" t="e">
        <f>#REF!</f>
        <v>#REF!</v>
      </c>
      <c r="J2" s="369"/>
      <c r="K2" s="369"/>
      <c r="L2" s="369"/>
      <c r="M2" s="369"/>
      <c r="N2" s="369"/>
      <c r="O2" s="370"/>
      <c r="Q2" s="54" t="s">
        <v>58</v>
      </c>
      <c r="S2" s="371" t="s">
        <v>64</v>
      </c>
      <c r="T2" s="371"/>
      <c r="U2" s="371"/>
      <c r="V2" s="371"/>
      <c r="W2" s="371"/>
    </row>
    <row r="3" spans="1:23" ht="27.75" customHeight="1" thickBot="1" x14ac:dyDescent="0.25">
      <c r="C3" s="19" t="s">
        <v>43</v>
      </c>
      <c r="D3" s="38"/>
      <c r="F3" s="357" t="s">
        <v>47</v>
      </c>
      <c r="G3" s="358"/>
      <c r="H3" s="358"/>
      <c r="I3" s="359" t="e">
        <f>#REF!</f>
        <v>#REF!</v>
      </c>
      <c r="J3" s="360"/>
      <c r="K3" s="360"/>
      <c r="L3" s="360"/>
      <c r="M3" s="360"/>
      <c r="N3" s="360"/>
      <c r="O3" s="361"/>
      <c r="Q3" s="31"/>
      <c r="S3" s="362" t="s">
        <v>59</v>
      </c>
      <c r="T3" s="362"/>
      <c r="U3" s="362"/>
      <c r="V3" s="362"/>
      <c r="W3" s="362"/>
    </row>
    <row r="4" spans="1:23" ht="27.75" customHeight="1" thickBot="1" x14ac:dyDescent="0.25">
      <c r="C4" s="20" t="s">
        <v>44</v>
      </c>
      <c r="D4" s="27"/>
      <c r="F4" s="357" t="s">
        <v>48</v>
      </c>
      <c r="G4" s="358"/>
      <c r="H4" s="358"/>
      <c r="I4" s="359" t="e">
        <f>#REF!</f>
        <v>#REF!</v>
      </c>
      <c r="J4" s="360"/>
      <c r="K4" s="360"/>
      <c r="L4" s="360"/>
      <c r="M4" s="360"/>
      <c r="N4" s="360"/>
      <c r="O4" s="361"/>
      <c r="Q4" s="33"/>
      <c r="S4" s="362" t="s">
        <v>60</v>
      </c>
      <c r="T4" s="362"/>
      <c r="U4" s="362"/>
      <c r="V4" s="362"/>
      <c r="W4" s="362"/>
    </row>
    <row r="5" spans="1:23" ht="27.75" customHeight="1" thickBot="1" x14ac:dyDescent="0.25">
      <c r="C5" s="20" t="s">
        <v>45</v>
      </c>
      <c r="D5" s="27"/>
      <c r="F5" s="357" t="s">
        <v>49</v>
      </c>
      <c r="G5" s="358"/>
      <c r="H5" s="358"/>
      <c r="I5" s="359" t="e">
        <f>#REF!</f>
        <v>#REF!</v>
      </c>
      <c r="J5" s="360"/>
      <c r="K5" s="360"/>
      <c r="L5" s="360"/>
      <c r="M5" s="360"/>
      <c r="N5" s="360"/>
      <c r="O5" s="361"/>
      <c r="Q5" s="32"/>
      <c r="S5" s="362" t="s">
        <v>61</v>
      </c>
      <c r="T5" s="362"/>
      <c r="U5" s="362"/>
      <c r="V5" s="362"/>
      <c r="W5" s="362"/>
    </row>
    <row r="6" spans="1:23" ht="27.75" customHeight="1" thickBot="1" x14ac:dyDescent="0.25">
      <c r="C6" s="21" t="s">
        <v>46</v>
      </c>
      <c r="D6" s="28"/>
      <c r="F6" s="387" t="s">
        <v>55</v>
      </c>
      <c r="G6" s="388"/>
      <c r="H6" s="388"/>
      <c r="I6" s="389" t="e">
        <f>#REF!</f>
        <v>#REF!</v>
      </c>
      <c r="J6" s="390"/>
      <c r="K6" s="390"/>
      <c r="L6" s="390"/>
      <c r="M6" s="390"/>
      <c r="N6" s="390"/>
      <c r="O6" s="391"/>
      <c r="Q6" s="34"/>
      <c r="S6" s="362" t="s">
        <v>62</v>
      </c>
      <c r="T6" s="362"/>
      <c r="U6" s="362"/>
      <c r="V6" s="362"/>
      <c r="W6" s="362"/>
    </row>
    <row r="7" spans="1:23" ht="3.9" customHeight="1" x14ac:dyDescent="0.2">
      <c r="C7" s="40"/>
      <c r="D7" s="40"/>
      <c r="F7" s="41"/>
      <c r="G7" s="41"/>
      <c r="H7" s="41"/>
      <c r="I7" s="42"/>
      <c r="J7" s="43"/>
      <c r="K7" s="43"/>
      <c r="L7" s="43"/>
      <c r="M7" s="43"/>
      <c r="N7" s="43"/>
      <c r="O7" s="43"/>
      <c r="Q7" s="39"/>
      <c r="S7" s="58"/>
      <c r="T7" s="58"/>
      <c r="U7" s="58"/>
      <c r="V7" s="58"/>
      <c r="W7" s="58"/>
    </row>
    <row r="8" spans="1:23" ht="27.75" customHeight="1" thickBot="1" x14ac:dyDescent="0.25">
      <c r="C8" s="372" t="s">
        <v>80</v>
      </c>
      <c r="D8" s="373"/>
      <c r="E8" s="373"/>
      <c r="F8" s="373"/>
      <c r="G8" s="373"/>
      <c r="H8" s="373"/>
      <c r="I8" s="373"/>
      <c r="J8" s="373"/>
      <c r="K8" s="373"/>
      <c r="L8" s="373"/>
      <c r="M8" s="373"/>
      <c r="N8" s="373"/>
      <c r="O8" s="373"/>
      <c r="S8" s="45">
        <f>COUNTIF(S9:W29,"OK")</f>
        <v>4</v>
      </c>
    </row>
    <row r="9" spans="1:23" ht="15" customHeight="1" x14ac:dyDescent="0.2">
      <c r="A9" s="371" t="s">
        <v>81</v>
      </c>
      <c r="C9" s="374" t="s">
        <v>73</v>
      </c>
      <c r="D9" s="375"/>
      <c r="E9" s="378"/>
      <c r="F9" s="379"/>
      <c r="G9" s="379"/>
      <c r="H9" s="379"/>
      <c r="I9" s="379"/>
      <c r="J9" s="379"/>
      <c r="K9" s="379"/>
      <c r="L9" s="379"/>
      <c r="M9" s="379"/>
      <c r="N9" s="379"/>
      <c r="O9" s="380"/>
      <c r="P9" s="384">
        <f>LEN(E9)</f>
        <v>0</v>
      </c>
      <c r="Q9" s="385" t="s">
        <v>4</v>
      </c>
      <c r="S9" s="392" t="str">
        <f>IF(P9=0,"必須項目ですので、ご入力をお願いします。","OK")</f>
        <v>必須項目ですので、ご入力をお願いします。</v>
      </c>
      <c r="T9" s="393"/>
      <c r="U9" s="393"/>
      <c r="V9" s="393"/>
      <c r="W9" s="393"/>
    </row>
    <row r="10" spans="1:23" ht="15" customHeight="1" thickBot="1" x14ac:dyDescent="0.25">
      <c r="A10" s="371"/>
      <c r="C10" s="376"/>
      <c r="D10" s="377"/>
      <c r="E10" s="381"/>
      <c r="F10" s="382"/>
      <c r="G10" s="382"/>
      <c r="H10" s="382"/>
      <c r="I10" s="382"/>
      <c r="J10" s="382"/>
      <c r="K10" s="382"/>
      <c r="L10" s="382"/>
      <c r="M10" s="382"/>
      <c r="N10" s="382"/>
      <c r="O10" s="383"/>
      <c r="P10" s="384"/>
      <c r="Q10" s="386"/>
      <c r="R10" s="22"/>
      <c r="S10" s="394" t="str">
        <f>IF(P9&lt;51,"OK","50文字以内で入力してください。")</f>
        <v>OK</v>
      </c>
      <c r="T10" s="395"/>
      <c r="U10" s="395"/>
      <c r="V10" s="395"/>
      <c r="W10" s="395"/>
    </row>
    <row r="11" spans="1:23" ht="15" customHeight="1" x14ac:dyDescent="0.2">
      <c r="A11" s="371" t="s">
        <v>82</v>
      </c>
      <c r="C11" s="396" t="s">
        <v>74</v>
      </c>
      <c r="D11" s="397"/>
      <c r="E11" s="378"/>
      <c r="F11" s="379"/>
      <c r="G11" s="379"/>
      <c r="H11" s="379"/>
      <c r="I11" s="379"/>
      <c r="J11" s="379"/>
      <c r="K11" s="379"/>
      <c r="L11" s="379"/>
      <c r="M11" s="379"/>
      <c r="N11" s="379"/>
      <c r="O11" s="380"/>
      <c r="P11" s="384">
        <f>LEN(E11)</f>
        <v>0</v>
      </c>
      <c r="Q11" s="400" t="s">
        <v>4</v>
      </c>
      <c r="R11" s="22"/>
      <c r="S11" s="392" t="str">
        <f>IF(P11=0,"必須項目ですので、ご入力をお願いします。","OK")</f>
        <v>必須項目ですので、ご入力をお願いします。</v>
      </c>
      <c r="T11" s="402"/>
      <c r="U11" s="402"/>
      <c r="V11" s="402"/>
      <c r="W11" s="402"/>
    </row>
    <row r="12" spans="1:23" ht="15" customHeight="1" thickBot="1" x14ac:dyDescent="0.25">
      <c r="A12" s="371"/>
      <c r="C12" s="398"/>
      <c r="D12" s="399"/>
      <c r="E12" s="381"/>
      <c r="F12" s="382"/>
      <c r="G12" s="382"/>
      <c r="H12" s="382"/>
      <c r="I12" s="382"/>
      <c r="J12" s="382"/>
      <c r="K12" s="382"/>
      <c r="L12" s="382"/>
      <c r="M12" s="382"/>
      <c r="N12" s="382"/>
      <c r="O12" s="383"/>
      <c r="P12" s="384"/>
      <c r="Q12" s="401"/>
      <c r="R12" s="22"/>
      <c r="S12" s="394" t="str">
        <f>IF(P11&lt;17,"OK","16文字以内で入力してください。")</f>
        <v>OK</v>
      </c>
      <c r="T12" s="395"/>
      <c r="U12" s="395"/>
      <c r="V12" s="395"/>
      <c r="W12" s="395"/>
    </row>
    <row r="13" spans="1:23" ht="30" customHeight="1" thickBot="1" x14ac:dyDescent="0.25">
      <c r="A13" s="59" t="s">
        <v>83</v>
      </c>
      <c r="C13" s="403" t="s">
        <v>69</v>
      </c>
      <c r="D13" s="404"/>
      <c r="E13" s="413" t="s">
        <v>68</v>
      </c>
      <c r="F13" s="413"/>
      <c r="G13" s="413"/>
      <c r="H13" s="414"/>
      <c r="I13" s="414"/>
      <c r="J13" s="23" t="s">
        <v>0</v>
      </c>
      <c r="K13" s="415" t="s">
        <v>31</v>
      </c>
      <c r="L13" s="413"/>
      <c r="M13" s="416">
        <f>H13/1.08</f>
        <v>0</v>
      </c>
      <c r="N13" s="416"/>
      <c r="O13" s="24" t="s">
        <v>0</v>
      </c>
      <c r="P13" s="25">
        <f>LEN(H13)</f>
        <v>0</v>
      </c>
      <c r="S13" s="392" t="str">
        <f>IF(P13=0,"必須項目ですので、提供価格のご入力をお願いします。","OK")</f>
        <v>必須項目ですので、提供価格のご入力をお願いします。</v>
      </c>
      <c r="T13" s="402"/>
      <c r="U13" s="402"/>
      <c r="V13" s="402"/>
      <c r="W13" s="402"/>
    </row>
    <row r="14" spans="1:23" ht="30" customHeight="1" x14ac:dyDescent="0.2">
      <c r="A14" s="371" t="s">
        <v>84</v>
      </c>
      <c r="C14" s="403" t="s">
        <v>75</v>
      </c>
      <c r="D14" s="404"/>
      <c r="E14" s="406"/>
      <c r="F14" s="407"/>
      <c r="G14" s="407"/>
      <c r="H14" s="407"/>
      <c r="I14" s="407"/>
      <c r="J14" s="407"/>
      <c r="K14" s="407"/>
      <c r="L14" s="407"/>
      <c r="M14" s="407"/>
      <c r="N14" s="407"/>
      <c r="O14" s="408"/>
      <c r="P14" s="384">
        <f>LEN(E14)</f>
        <v>0</v>
      </c>
      <c r="Q14" s="412" t="s">
        <v>4</v>
      </c>
      <c r="R14" s="55"/>
      <c r="S14" s="392" t="str">
        <f>IF(P14=0,"必須項目ですので、ご入力をお願いします。","OK")</f>
        <v>必須項目ですので、ご入力をお願いします。</v>
      </c>
      <c r="T14" s="393"/>
      <c r="U14" s="393"/>
      <c r="V14" s="393"/>
      <c r="W14" s="393"/>
    </row>
    <row r="15" spans="1:23" ht="30" customHeight="1" thickBot="1" x14ac:dyDescent="0.25">
      <c r="A15" s="371"/>
      <c r="C15" s="405"/>
      <c r="D15" s="404"/>
      <c r="E15" s="409"/>
      <c r="F15" s="410"/>
      <c r="G15" s="410"/>
      <c r="H15" s="410"/>
      <c r="I15" s="410"/>
      <c r="J15" s="410"/>
      <c r="K15" s="410"/>
      <c r="L15" s="410"/>
      <c r="M15" s="410"/>
      <c r="N15" s="410"/>
      <c r="O15" s="411"/>
      <c r="P15" s="384"/>
      <c r="Q15" s="385"/>
      <c r="R15" s="55"/>
      <c r="S15" s="394" t="str">
        <f>IF(P14&lt;51,"OK","50文字以内で入力してください。")</f>
        <v>OK</v>
      </c>
      <c r="T15" s="395"/>
      <c r="U15" s="395"/>
      <c r="V15" s="395"/>
      <c r="W15" s="395"/>
    </row>
    <row r="16" spans="1:23" ht="30" customHeight="1" x14ac:dyDescent="0.2">
      <c r="A16" s="371" t="s">
        <v>85</v>
      </c>
      <c r="C16" s="403" t="s">
        <v>76</v>
      </c>
      <c r="D16" s="404"/>
      <c r="E16" s="419"/>
      <c r="F16" s="420"/>
      <c r="G16" s="420"/>
      <c r="H16" s="420"/>
      <c r="I16" s="420"/>
      <c r="J16" s="420"/>
      <c r="K16" s="420"/>
      <c r="L16" s="420"/>
      <c r="M16" s="420"/>
      <c r="N16" s="420"/>
      <c r="O16" s="421"/>
      <c r="P16" s="384">
        <f>LEN(E16)</f>
        <v>0</v>
      </c>
      <c r="Q16" s="428" t="s">
        <v>4</v>
      </c>
      <c r="R16" s="25"/>
      <c r="S16" s="402" t="str">
        <f>IF(P16=0,"必須項目ですので、ご入力をお願いします。","OK")</f>
        <v>必須項目ですので、ご入力をお願いします。</v>
      </c>
      <c r="T16" s="402"/>
      <c r="U16" s="402"/>
      <c r="V16" s="402"/>
      <c r="W16" s="402"/>
    </row>
    <row r="17" spans="1:23" ht="30" customHeight="1" x14ac:dyDescent="0.2">
      <c r="A17" s="371"/>
      <c r="C17" s="405"/>
      <c r="D17" s="404"/>
      <c r="E17" s="422"/>
      <c r="F17" s="423"/>
      <c r="G17" s="423"/>
      <c r="H17" s="423"/>
      <c r="I17" s="423"/>
      <c r="J17" s="423"/>
      <c r="K17" s="423"/>
      <c r="L17" s="423"/>
      <c r="M17" s="423"/>
      <c r="N17" s="423"/>
      <c r="O17" s="424"/>
      <c r="P17" s="384"/>
      <c r="Q17" s="428"/>
      <c r="R17" s="25"/>
      <c r="S17" s="402"/>
      <c r="T17" s="402"/>
      <c r="U17" s="402"/>
      <c r="V17" s="402"/>
      <c r="W17" s="402"/>
    </row>
    <row r="18" spans="1:23" ht="30" customHeight="1" x14ac:dyDescent="0.2">
      <c r="A18" s="371"/>
      <c r="C18" s="405"/>
      <c r="D18" s="404"/>
      <c r="E18" s="422"/>
      <c r="F18" s="423"/>
      <c r="G18" s="423"/>
      <c r="H18" s="423"/>
      <c r="I18" s="423"/>
      <c r="J18" s="423"/>
      <c r="K18" s="423"/>
      <c r="L18" s="423"/>
      <c r="M18" s="423"/>
      <c r="N18" s="423"/>
      <c r="O18" s="424"/>
      <c r="P18" s="384"/>
      <c r="Q18" s="428"/>
      <c r="R18" s="25"/>
      <c r="S18" s="429" t="str">
        <f>IF(P17&lt;510,"OK","500文字以内で入力してください。")</f>
        <v>OK</v>
      </c>
      <c r="T18" s="429"/>
      <c r="U18" s="429"/>
      <c r="V18" s="429"/>
      <c r="W18" s="429"/>
    </row>
    <row r="19" spans="1:23" ht="30" customHeight="1" thickBot="1" x14ac:dyDescent="0.25">
      <c r="A19" s="371"/>
      <c r="C19" s="405"/>
      <c r="D19" s="404"/>
      <c r="E19" s="425"/>
      <c r="F19" s="426"/>
      <c r="G19" s="426"/>
      <c r="H19" s="426"/>
      <c r="I19" s="426"/>
      <c r="J19" s="426"/>
      <c r="K19" s="426"/>
      <c r="L19" s="426"/>
      <c r="M19" s="426"/>
      <c r="N19" s="426"/>
      <c r="O19" s="427"/>
      <c r="P19" s="384"/>
      <c r="Q19" s="428"/>
      <c r="R19" s="25"/>
      <c r="S19" s="429"/>
      <c r="T19" s="429"/>
      <c r="U19" s="429"/>
      <c r="V19" s="429"/>
      <c r="W19" s="429"/>
    </row>
    <row r="20" spans="1:23" ht="30" customHeight="1" x14ac:dyDescent="0.2">
      <c r="A20" s="371" t="s">
        <v>86</v>
      </c>
      <c r="C20" s="403" t="s">
        <v>63</v>
      </c>
      <c r="D20" s="404"/>
      <c r="E20" s="407"/>
      <c r="F20" s="407"/>
      <c r="G20" s="407"/>
      <c r="H20" s="407"/>
      <c r="I20" s="407"/>
      <c r="J20" s="407"/>
      <c r="K20" s="407"/>
      <c r="L20" s="407"/>
      <c r="M20" s="407"/>
      <c r="N20" s="407"/>
      <c r="O20" s="408"/>
      <c r="P20" s="384">
        <f>LEN(E20)</f>
        <v>0</v>
      </c>
      <c r="Q20" s="412" t="s">
        <v>4</v>
      </c>
      <c r="R20" s="55"/>
      <c r="S20" s="392" t="str">
        <f>IF(P20=0,"必須項目ですので、ご入力をお願いします。","OK")</f>
        <v>必須項目ですので、ご入力をお願いします。</v>
      </c>
      <c r="T20" s="402"/>
      <c r="U20" s="402"/>
      <c r="V20" s="402"/>
      <c r="W20" s="402"/>
    </row>
    <row r="21" spans="1:23" ht="30" customHeight="1" thickBot="1" x14ac:dyDescent="0.25">
      <c r="A21" s="371"/>
      <c r="C21" s="405"/>
      <c r="D21" s="404"/>
      <c r="E21" s="417"/>
      <c r="F21" s="417"/>
      <c r="G21" s="417"/>
      <c r="H21" s="417"/>
      <c r="I21" s="417"/>
      <c r="J21" s="417"/>
      <c r="K21" s="417"/>
      <c r="L21" s="417"/>
      <c r="M21" s="417"/>
      <c r="N21" s="417"/>
      <c r="O21" s="418"/>
      <c r="P21" s="384"/>
      <c r="Q21" s="385"/>
      <c r="R21" s="55"/>
      <c r="S21" s="392"/>
      <c r="T21" s="402"/>
      <c r="U21" s="402"/>
      <c r="V21" s="402"/>
      <c r="W21" s="402"/>
    </row>
    <row r="22" spans="1:23" ht="30" customHeight="1" x14ac:dyDescent="0.2">
      <c r="A22" s="371" t="s">
        <v>87</v>
      </c>
      <c r="C22" s="431" t="s">
        <v>65</v>
      </c>
      <c r="D22" s="432"/>
      <c r="E22" s="434" t="s">
        <v>79</v>
      </c>
      <c r="F22" s="434"/>
      <c r="G22" s="29" t="s">
        <v>2</v>
      </c>
      <c r="H22" s="406"/>
      <c r="I22" s="407"/>
      <c r="J22" s="407"/>
      <c r="K22" s="407"/>
      <c r="L22" s="407"/>
      <c r="M22" s="407"/>
      <c r="N22" s="407"/>
      <c r="O22" s="408"/>
      <c r="P22" s="384">
        <f>LEN(E23)</f>
        <v>0</v>
      </c>
      <c r="Q22" s="435"/>
      <c r="R22" s="55"/>
      <c r="S22" s="392" t="str">
        <f>IF(P22=0,"必須項目ですので、ご入力をお願いします。","OK")</f>
        <v>必須項目ですので、ご入力をお願いします。</v>
      </c>
      <c r="T22" s="402"/>
      <c r="U22" s="402"/>
      <c r="V22" s="402"/>
      <c r="W22" s="402"/>
    </row>
    <row r="23" spans="1:23" ht="30" customHeight="1" thickBot="1" x14ac:dyDescent="0.25">
      <c r="A23" s="371"/>
      <c r="C23" s="433"/>
      <c r="D23" s="432"/>
      <c r="E23" s="430"/>
      <c r="F23" s="430"/>
      <c r="G23" s="30" t="s">
        <v>7</v>
      </c>
      <c r="H23" s="409"/>
      <c r="I23" s="410"/>
      <c r="J23" s="410"/>
      <c r="K23" s="410"/>
      <c r="L23" s="410"/>
      <c r="M23" s="410"/>
      <c r="N23" s="410"/>
      <c r="O23" s="411"/>
      <c r="P23" s="384"/>
      <c r="Q23" s="436"/>
      <c r="R23" s="55"/>
      <c r="S23" s="392"/>
      <c r="T23" s="402"/>
      <c r="U23" s="402"/>
      <c r="V23" s="402"/>
      <c r="W23" s="402"/>
    </row>
    <row r="24" spans="1:23" ht="30" customHeight="1" x14ac:dyDescent="0.2">
      <c r="A24" s="371" t="s">
        <v>88</v>
      </c>
      <c r="C24" s="431" t="s">
        <v>66</v>
      </c>
      <c r="D24" s="432"/>
      <c r="E24" s="417"/>
      <c r="F24" s="417"/>
      <c r="G24" s="417"/>
      <c r="H24" s="417"/>
      <c r="I24" s="417"/>
      <c r="J24" s="417"/>
      <c r="K24" s="417"/>
      <c r="L24" s="417"/>
      <c r="M24" s="417"/>
      <c r="N24" s="417"/>
      <c r="O24" s="418"/>
      <c r="P24" s="384">
        <f>LEN(E24)</f>
        <v>0</v>
      </c>
      <c r="Q24" s="412" t="s">
        <v>4</v>
      </c>
      <c r="R24" s="55"/>
      <c r="S24" s="392" t="str">
        <f>IF(P24=0,"必須項目ですので、ご入力をお願いします。","OK")</f>
        <v>必須項目ですので、ご入力をお願いします。</v>
      </c>
      <c r="T24" s="402"/>
      <c r="U24" s="402"/>
      <c r="V24" s="402"/>
      <c r="W24" s="402"/>
    </row>
    <row r="25" spans="1:23" ht="30" customHeight="1" thickBot="1" x14ac:dyDescent="0.25">
      <c r="A25" s="371"/>
      <c r="C25" s="433"/>
      <c r="D25" s="432"/>
      <c r="E25" s="410"/>
      <c r="F25" s="410"/>
      <c r="G25" s="410"/>
      <c r="H25" s="410"/>
      <c r="I25" s="410"/>
      <c r="J25" s="410"/>
      <c r="K25" s="410"/>
      <c r="L25" s="410"/>
      <c r="M25" s="410"/>
      <c r="N25" s="410"/>
      <c r="O25" s="411"/>
      <c r="P25" s="384"/>
      <c r="Q25" s="385"/>
      <c r="R25" s="55"/>
      <c r="S25" s="392"/>
      <c r="T25" s="402"/>
      <c r="U25" s="402"/>
      <c r="V25" s="402"/>
      <c r="W25" s="402"/>
    </row>
    <row r="26" spans="1:23" ht="30" customHeight="1" x14ac:dyDescent="0.2">
      <c r="A26" s="59" t="s">
        <v>89</v>
      </c>
      <c r="C26" s="405" t="s">
        <v>5</v>
      </c>
      <c r="D26" s="404"/>
      <c r="E26" s="437" t="s">
        <v>100</v>
      </c>
      <c r="F26" s="437"/>
      <c r="G26" s="437"/>
      <c r="H26" s="437"/>
      <c r="I26" s="439" t="s">
        <v>57</v>
      </c>
      <c r="J26" s="440"/>
      <c r="K26" s="441"/>
      <c r="L26" s="441"/>
      <c r="M26" s="57" t="s">
        <v>8</v>
      </c>
      <c r="N26" s="441"/>
      <c r="O26" s="442"/>
    </row>
    <row r="27" spans="1:23" ht="30" customHeight="1" thickBot="1" x14ac:dyDescent="0.25">
      <c r="A27" s="59" t="s">
        <v>90</v>
      </c>
      <c r="C27" s="405" t="s">
        <v>21</v>
      </c>
      <c r="D27" s="404"/>
      <c r="E27" s="438"/>
      <c r="F27" s="438"/>
      <c r="G27" s="438"/>
      <c r="H27" s="438"/>
      <c r="I27" s="443" t="s">
        <v>56</v>
      </c>
      <c r="J27" s="444"/>
      <c r="K27" s="445"/>
      <c r="L27" s="445"/>
      <c r="M27" s="56" t="s">
        <v>8</v>
      </c>
      <c r="N27" s="445"/>
      <c r="O27" s="446"/>
      <c r="Q27" s="363" t="s">
        <v>78</v>
      </c>
      <c r="R27" s="363"/>
      <c r="S27" s="363"/>
      <c r="T27" s="363"/>
      <c r="U27" s="363"/>
      <c r="V27" s="363"/>
      <c r="W27" s="363"/>
    </row>
    <row r="28" spans="1:23" ht="30" customHeight="1" thickBot="1" x14ac:dyDescent="0.25">
      <c r="A28" s="59" t="s">
        <v>91</v>
      </c>
      <c r="C28" s="405" t="s">
        <v>20</v>
      </c>
      <c r="D28" s="404"/>
      <c r="E28" s="457" t="s">
        <v>100</v>
      </c>
      <c r="F28" s="457"/>
      <c r="G28" s="458"/>
      <c r="H28" s="459" t="s">
        <v>6</v>
      </c>
      <c r="I28" s="460"/>
      <c r="J28" s="461" t="s">
        <v>100</v>
      </c>
      <c r="K28" s="462"/>
      <c r="L28" s="463" t="s">
        <v>26</v>
      </c>
      <c r="M28" s="464"/>
      <c r="N28" s="465" t="s">
        <v>100</v>
      </c>
      <c r="O28" s="466"/>
    </row>
    <row r="29" spans="1:23" ht="30" customHeight="1" thickBot="1" x14ac:dyDescent="0.25">
      <c r="A29" s="59" t="s">
        <v>92</v>
      </c>
      <c r="C29" s="473" t="s">
        <v>29</v>
      </c>
      <c r="D29" s="474"/>
      <c r="E29" s="475" t="s">
        <v>51</v>
      </c>
      <c r="F29" s="476"/>
      <c r="G29" s="476"/>
      <c r="H29" s="477"/>
      <c r="I29" s="16"/>
      <c r="J29" s="26" t="s">
        <v>3</v>
      </c>
      <c r="K29" s="478" t="s">
        <v>50</v>
      </c>
      <c r="L29" s="479"/>
      <c r="M29" s="480"/>
      <c r="N29" s="16" t="s">
        <v>71</v>
      </c>
      <c r="O29" s="26" t="s">
        <v>3</v>
      </c>
      <c r="P29" s="25">
        <f>LEN(I29)</f>
        <v>0</v>
      </c>
      <c r="S29" s="392" t="str">
        <f>IF(P29=0,"必須項目ですので、在庫数のご入力をお願いします。","OK")</f>
        <v>必須項目ですので、在庫数のご入力をお願いします。</v>
      </c>
      <c r="T29" s="402"/>
      <c r="U29" s="402"/>
      <c r="V29" s="402"/>
      <c r="W29" s="402"/>
    </row>
    <row r="30" spans="1:23" ht="30" customHeight="1" thickBot="1" x14ac:dyDescent="0.25">
      <c r="A30" s="371" t="s">
        <v>93</v>
      </c>
      <c r="C30" s="431" t="s">
        <v>54</v>
      </c>
      <c r="D30" s="432"/>
      <c r="E30" s="447"/>
      <c r="F30" s="448"/>
      <c r="G30" s="448"/>
      <c r="H30" s="448"/>
      <c r="I30" s="448"/>
      <c r="J30" s="448"/>
      <c r="K30" s="448"/>
      <c r="L30" s="448"/>
      <c r="M30" s="448"/>
      <c r="N30" s="448"/>
      <c r="O30" s="449"/>
      <c r="P30" s="456">
        <f>LEN(E30)</f>
        <v>0</v>
      </c>
      <c r="Q30" s="412" t="s">
        <v>4</v>
      </c>
      <c r="R30" s="55"/>
    </row>
    <row r="31" spans="1:23" ht="30" customHeight="1" thickTop="1" thickBot="1" x14ac:dyDescent="0.25">
      <c r="A31" s="371"/>
      <c r="C31" s="433"/>
      <c r="D31" s="432"/>
      <c r="E31" s="450"/>
      <c r="F31" s="451"/>
      <c r="G31" s="451"/>
      <c r="H31" s="451"/>
      <c r="I31" s="451"/>
      <c r="J31" s="451"/>
      <c r="K31" s="451"/>
      <c r="L31" s="451"/>
      <c r="M31" s="451"/>
      <c r="N31" s="451"/>
      <c r="O31" s="452"/>
      <c r="P31" s="456">
        <f>LEN(E31)</f>
        <v>0</v>
      </c>
      <c r="Q31" s="385"/>
      <c r="R31" s="55"/>
    </row>
    <row r="32" spans="1:23" ht="30" customHeight="1" thickTop="1" thickBot="1" x14ac:dyDescent="0.25">
      <c r="A32" s="371"/>
      <c r="C32" s="433"/>
      <c r="D32" s="432"/>
      <c r="E32" s="453"/>
      <c r="F32" s="454"/>
      <c r="G32" s="454"/>
      <c r="H32" s="454"/>
      <c r="I32" s="454"/>
      <c r="J32" s="454"/>
      <c r="K32" s="454"/>
      <c r="L32" s="454"/>
      <c r="M32" s="454"/>
      <c r="N32" s="454"/>
      <c r="O32" s="455"/>
      <c r="P32" s="456">
        <f>LEN(E32)</f>
        <v>0</v>
      </c>
      <c r="Q32" s="385"/>
      <c r="R32" s="55"/>
    </row>
    <row r="33" spans="1:18" ht="30" customHeight="1" thickBot="1" x14ac:dyDescent="0.25">
      <c r="A33" s="371" t="s">
        <v>94</v>
      </c>
      <c r="C33" s="431" t="s">
        <v>77</v>
      </c>
      <c r="D33" s="432"/>
      <c r="E33" s="451"/>
      <c r="F33" s="451"/>
      <c r="G33" s="451"/>
      <c r="H33" s="451"/>
      <c r="I33" s="451"/>
      <c r="J33" s="451"/>
      <c r="K33" s="451"/>
      <c r="L33" s="451"/>
      <c r="M33" s="451"/>
      <c r="N33" s="451"/>
      <c r="O33" s="452"/>
      <c r="P33" s="384">
        <f>LEN(E33)</f>
        <v>0</v>
      </c>
      <c r="Q33" s="412" t="s">
        <v>4</v>
      </c>
      <c r="R33" s="55"/>
    </row>
    <row r="34" spans="1:18" ht="30" customHeight="1" thickTop="1" thickBot="1" x14ac:dyDescent="0.25">
      <c r="A34" s="371"/>
      <c r="C34" s="433"/>
      <c r="D34" s="432"/>
      <c r="E34" s="467"/>
      <c r="F34" s="467"/>
      <c r="G34" s="467"/>
      <c r="H34" s="467"/>
      <c r="I34" s="467"/>
      <c r="J34" s="467"/>
      <c r="K34" s="467"/>
      <c r="L34" s="467"/>
      <c r="M34" s="467"/>
      <c r="N34" s="467"/>
      <c r="O34" s="468"/>
      <c r="P34" s="384"/>
      <c r="Q34" s="385"/>
      <c r="R34" s="55"/>
    </row>
    <row r="35" spans="1:18" ht="30" customHeight="1" thickTop="1" thickBot="1" x14ac:dyDescent="0.25">
      <c r="A35" s="371"/>
      <c r="C35" s="433"/>
      <c r="D35" s="432"/>
      <c r="E35" s="467"/>
      <c r="F35" s="467"/>
      <c r="G35" s="467"/>
      <c r="H35" s="467"/>
      <c r="I35" s="467"/>
      <c r="J35" s="467"/>
      <c r="K35" s="467"/>
      <c r="L35" s="467"/>
      <c r="M35" s="467"/>
      <c r="N35" s="467"/>
      <c r="O35" s="468"/>
      <c r="P35" s="384"/>
      <c r="Q35" s="385"/>
      <c r="R35" s="55"/>
    </row>
    <row r="36" spans="1:18" ht="30" customHeight="1" thickTop="1" thickBot="1" x14ac:dyDescent="0.25">
      <c r="A36" s="371"/>
      <c r="C36" s="433"/>
      <c r="D36" s="432"/>
      <c r="E36" s="454"/>
      <c r="F36" s="454"/>
      <c r="G36" s="454"/>
      <c r="H36" s="454"/>
      <c r="I36" s="454"/>
      <c r="J36" s="454"/>
      <c r="K36" s="454"/>
      <c r="L36" s="454"/>
      <c r="M36" s="454"/>
      <c r="N36" s="454"/>
      <c r="O36" s="455"/>
      <c r="P36" s="384"/>
      <c r="Q36" s="385"/>
      <c r="R36" s="55"/>
    </row>
    <row r="37" spans="1:18" ht="30" customHeight="1" thickBot="1" x14ac:dyDescent="0.25">
      <c r="A37" s="59" t="s">
        <v>95</v>
      </c>
      <c r="C37" s="469" t="s">
        <v>42</v>
      </c>
      <c r="D37" s="470"/>
      <c r="E37" s="471" t="s">
        <v>71</v>
      </c>
      <c r="F37" s="471"/>
      <c r="G37" s="472"/>
      <c r="H37" s="35"/>
      <c r="I37" s="36"/>
      <c r="J37" s="36"/>
      <c r="K37" s="36"/>
      <c r="L37" s="36"/>
      <c r="M37" s="36"/>
      <c r="N37" s="36"/>
      <c r="O37" s="37"/>
    </row>
    <row r="38" spans="1:18" ht="27.75" customHeight="1" x14ac:dyDescent="0.2"/>
    <row r="39" spans="1:18" ht="27.75" customHeight="1" x14ac:dyDescent="0.2"/>
    <row r="40" spans="1:18" ht="27.75" customHeight="1" x14ac:dyDescent="0.2"/>
    <row r="41" spans="1:18" ht="27.75" customHeight="1" x14ac:dyDescent="0.2"/>
    <row r="42" spans="1:18" ht="27.75" customHeight="1" x14ac:dyDescent="0.2"/>
    <row r="43" spans="1:18" ht="27.75" customHeight="1" x14ac:dyDescent="0.2"/>
    <row r="44" spans="1:18" ht="27.75" customHeight="1" x14ac:dyDescent="0.2"/>
    <row r="45" spans="1:18" ht="27.75" customHeight="1" x14ac:dyDescent="0.2"/>
    <row r="46" spans="1:18" ht="27.75" customHeight="1" x14ac:dyDescent="0.2"/>
    <row r="47" spans="1:18" ht="27.75" customHeight="1" x14ac:dyDescent="0.2"/>
    <row r="48" spans="1:18" ht="27.75" customHeight="1" x14ac:dyDescent="0.2"/>
    <row r="49" ht="27.75" customHeight="1" x14ac:dyDescent="0.2"/>
    <row r="50" ht="27.75" customHeight="1" x14ac:dyDescent="0.2"/>
    <row r="51" ht="27.75" customHeight="1" x14ac:dyDescent="0.2"/>
    <row r="52" ht="27.75" customHeight="1" x14ac:dyDescent="0.2"/>
    <row r="53" ht="27.75" customHeight="1" x14ac:dyDescent="0.2"/>
    <row r="54" ht="27.75" customHeight="1" x14ac:dyDescent="0.2"/>
    <row r="55" ht="27.75" customHeight="1" x14ac:dyDescent="0.2"/>
    <row r="56" ht="27.75" customHeight="1" x14ac:dyDescent="0.2"/>
    <row r="57" ht="27.75" customHeight="1" x14ac:dyDescent="0.2"/>
    <row r="58" ht="27.75" customHeight="1" x14ac:dyDescent="0.2"/>
    <row r="59" ht="27.75" customHeight="1" x14ac:dyDescent="0.2"/>
    <row r="60" ht="27.75" customHeight="1" x14ac:dyDescent="0.2"/>
    <row r="61" ht="27.75" customHeight="1" x14ac:dyDescent="0.2"/>
    <row r="62" ht="27.75" customHeight="1" x14ac:dyDescent="0.2"/>
    <row r="63" ht="27.75" customHeight="1" x14ac:dyDescent="0.2"/>
    <row r="64" ht="27.75" customHeight="1" x14ac:dyDescent="0.2"/>
    <row r="65" ht="27.75" customHeight="1" x14ac:dyDescent="0.2"/>
    <row r="66" ht="27.75" customHeight="1" x14ac:dyDescent="0.2"/>
    <row r="67" ht="27.75" customHeight="1" x14ac:dyDescent="0.2"/>
    <row r="68" ht="27.75" customHeight="1" x14ac:dyDescent="0.2"/>
    <row r="69" ht="27.75" customHeight="1" x14ac:dyDescent="0.2"/>
    <row r="70" ht="27.75" customHeight="1" x14ac:dyDescent="0.2"/>
    <row r="71" ht="27.75" customHeight="1" x14ac:dyDescent="0.2"/>
    <row r="72" ht="27.75" customHeight="1" x14ac:dyDescent="0.2"/>
    <row r="73" ht="27.75" customHeight="1" x14ac:dyDescent="0.2"/>
    <row r="74" ht="27.75" customHeight="1" x14ac:dyDescent="0.2"/>
    <row r="75" ht="27.75" customHeight="1" x14ac:dyDescent="0.2"/>
    <row r="76" ht="27.75" customHeight="1" x14ac:dyDescent="0.2"/>
    <row r="77" ht="27.75" customHeight="1" x14ac:dyDescent="0.2"/>
    <row r="78" ht="27.75" customHeight="1" x14ac:dyDescent="0.2"/>
  </sheetData>
  <mergeCells count="105">
    <mergeCell ref="C29:D29"/>
    <mergeCell ref="E29:H29"/>
    <mergeCell ref="K29:M29"/>
    <mergeCell ref="A33:A36"/>
    <mergeCell ref="C33:D36"/>
    <mergeCell ref="E33:O36"/>
    <mergeCell ref="P33:P36"/>
    <mergeCell ref="Q33:Q36"/>
    <mergeCell ref="C37:D37"/>
    <mergeCell ref="E37:G37"/>
    <mergeCell ref="C28:D28"/>
    <mergeCell ref="E28:G28"/>
    <mergeCell ref="H28:I28"/>
    <mergeCell ref="J28:K28"/>
    <mergeCell ref="L28:M28"/>
    <mergeCell ref="N28:O28"/>
    <mergeCell ref="I27:J27"/>
    <mergeCell ref="K27:L27"/>
    <mergeCell ref="N27:O27"/>
    <mergeCell ref="S29:W29"/>
    <mergeCell ref="A30:A32"/>
    <mergeCell ref="C30:D32"/>
    <mergeCell ref="E30:O32"/>
    <mergeCell ref="P30:P32"/>
    <mergeCell ref="Q30:Q32"/>
    <mergeCell ref="Q27:W27"/>
    <mergeCell ref="E22:F22"/>
    <mergeCell ref="H22:O23"/>
    <mergeCell ref="P22:P23"/>
    <mergeCell ref="Q22:Q23"/>
    <mergeCell ref="C26:D26"/>
    <mergeCell ref="E26:H27"/>
    <mergeCell ref="I26:J26"/>
    <mergeCell ref="K26:L26"/>
    <mergeCell ref="N26:O26"/>
    <mergeCell ref="C27:D27"/>
    <mergeCell ref="S22:W23"/>
    <mergeCell ref="E23:F23"/>
    <mergeCell ref="A24:A25"/>
    <mergeCell ref="C24:D25"/>
    <mergeCell ref="E24:O25"/>
    <mergeCell ref="P24:P25"/>
    <mergeCell ref="Q24:Q25"/>
    <mergeCell ref="S24:W25"/>
    <mergeCell ref="A22:A23"/>
    <mergeCell ref="C22:D23"/>
    <mergeCell ref="A16:A19"/>
    <mergeCell ref="C16:D19"/>
    <mergeCell ref="E16:O19"/>
    <mergeCell ref="P16:P19"/>
    <mergeCell ref="Q16:Q19"/>
    <mergeCell ref="S16:W17"/>
    <mergeCell ref="S18:W19"/>
    <mergeCell ref="A20:A21"/>
    <mergeCell ref="C20:D21"/>
    <mergeCell ref="E20:O21"/>
    <mergeCell ref="P20:P21"/>
    <mergeCell ref="Q20:Q21"/>
    <mergeCell ref="S20:W21"/>
    <mergeCell ref="C13:D13"/>
    <mergeCell ref="E13:G13"/>
    <mergeCell ref="H13:I13"/>
    <mergeCell ref="K13:L13"/>
    <mergeCell ref="M13:N13"/>
    <mergeCell ref="S13:W13"/>
    <mergeCell ref="A14:A15"/>
    <mergeCell ref="C14:D15"/>
    <mergeCell ref="E14:O15"/>
    <mergeCell ref="P14:P15"/>
    <mergeCell ref="Q14:Q15"/>
    <mergeCell ref="S14:W14"/>
    <mergeCell ref="S15:W15"/>
    <mergeCell ref="S9:W9"/>
    <mergeCell ref="S10:W10"/>
    <mergeCell ref="A11:A12"/>
    <mergeCell ref="C11:D12"/>
    <mergeCell ref="E11:O12"/>
    <mergeCell ref="P11:P12"/>
    <mergeCell ref="Q11:Q12"/>
    <mergeCell ref="S11:W11"/>
    <mergeCell ref="S12:W12"/>
    <mergeCell ref="F5:H5"/>
    <mergeCell ref="I5:O5"/>
    <mergeCell ref="S5:W5"/>
    <mergeCell ref="F6:H6"/>
    <mergeCell ref="I6:O6"/>
    <mergeCell ref="S6:W6"/>
    <mergeCell ref="C8:O8"/>
    <mergeCell ref="A9:A10"/>
    <mergeCell ref="C9:D10"/>
    <mergeCell ref="E9:O10"/>
    <mergeCell ref="P9:P10"/>
    <mergeCell ref="Q9:Q10"/>
    <mergeCell ref="C1:D1"/>
    <mergeCell ref="Q1:W1"/>
    <mergeCell ref="C2:D2"/>
    <mergeCell ref="F2:H2"/>
    <mergeCell ref="I2:O2"/>
    <mergeCell ref="S2:W2"/>
    <mergeCell ref="F3:H3"/>
    <mergeCell ref="I3:O3"/>
    <mergeCell ref="S3:W3"/>
    <mergeCell ref="F4:H4"/>
    <mergeCell ref="I4:O4"/>
    <mergeCell ref="S4:W4"/>
  </mergeCells>
  <phoneticPr fontId="1"/>
  <conditionalFormatting sqref="S10:W10">
    <cfRule type="expression" dxfId="509" priority="21">
      <formula>$S$10="OK"</formula>
    </cfRule>
    <cfRule type="cellIs" dxfId="508" priority="32" operator="equal">
      <formula>"50文字以内で入力してください。"</formula>
    </cfRule>
  </conditionalFormatting>
  <conditionalFormatting sqref="S12:W12">
    <cfRule type="expression" dxfId="507" priority="19">
      <formula>$S$12="OK"</formula>
    </cfRule>
    <cfRule type="cellIs" dxfId="506" priority="31" operator="equal">
      <formula>"16文字以内で入力してください。"</formula>
    </cfRule>
  </conditionalFormatting>
  <conditionalFormatting sqref="S9:W9">
    <cfRule type="expression" dxfId="505" priority="22">
      <formula>$S$9="OK"</formula>
    </cfRule>
    <cfRule type="cellIs" dxfId="504" priority="30" operator="equal">
      <formula>"50文字以内で入力してください。"</formula>
    </cfRule>
  </conditionalFormatting>
  <conditionalFormatting sqref="E9">
    <cfRule type="expression" dxfId="503" priority="33">
      <formula>$P$9&gt;51</formula>
    </cfRule>
  </conditionalFormatting>
  <conditionalFormatting sqref="S11:W11">
    <cfRule type="expression" dxfId="502" priority="20">
      <formula>$S$11="OK"</formula>
    </cfRule>
    <cfRule type="cellIs" dxfId="501" priority="29" operator="equal">
      <formula>"50文字以内で入力してください。"</formula>
    </cfRule>
  </conditionalFormatting>
  <conditionalFormatting sqref="S15:W15">
    <cfRule type="expression" dxfId="500" priority="17">
      <formula>$S$15="OK"</formula>
    </cfRule>
    <cfRule type="cellIs" dxfId="499" priority="28" operator="equal">
      <formula>"50文字以内で入力してください。"</formula>
    </cfRule>
  </conditionalFormatting>
  <conditionalFormatting sqref="S14:W14 S22">
    <cfRule type="expression" dxfId="498" priority="18">
      <formula>$S$14="OK"</formula>
    </cfRule>
    <cfRule type="cellIs" dxfId="497" priority="27" operator="equal">
      <formula>"50文字以内で入力してください。"</formula>
    </cfRule>
  </conditionalFormatting>
  <conditionalFormatting sqref="E14:O15">
    <cfRule type="expression" dxfId="496" priority="26">
      <formula>$P$14&gt;51</formula>
    </cfRule>
  </conditionalFormatting>
  <conditionalFormatting sqref="E11">
    <cfRule type="expression" dxfId="495" priority="25">
      <formula>$P$11&gt;17</formula>
    </cfRule>
  </conditionalFormatting>
  <conditionalFormatting sqref="S18">
    <cfRule type="cellIs" dxfId="494" priority="24" operator="equal">
      <formula>"500文字以内で入力してください。"</formula>
    </cfRule>
  </conditionalFormatting>
  <conditionalFormatting sqref="S16">
    <cfRule type="cellIs" dxfId="493" priority="23" operator="equal">
      <formula>"50文字以内で入力してください。"</formula>
    </cfRule>
  </conditionalFormatting>
  <conditionalFormatting sqref="S16:W17">
    <cfRule type="expression" dxfId="492" priority="16">
      <formula>$S$16="OK"</formula>
    </cfRule>
  </conditionalFormatting>
  <conditionalFormatting sqref="S18:W19">
    <cfRule type="expression" dxfId="491" priority="15">
      <formula>$S$18="OK"</formula>
    </cfRule>
  </conditionalFormatting>
  <conditionalFormatting sqref="S20">
    <cfRule type="expression" dxfId="490" priority="13">
      <formula>$S$14="OK"</formula>
    </cfRule>
    <cfRule type="cellIs" dxfId="489" priority="14" operator="equal">
      <formula>"50文字以内で入力してください。"</formula>
    </cfRule>
  </conditionalFormatting>
  <conditionalFormatting sqref="S24">
    <cfRule type="expression" dxfId="488" priority="11">
      <formula>$S$24="OK"</formula>
    </cfRule>
    <cfRule type="cellIs" dxfId="487" priority="12" operator="equal">
      <formula>"50文字以内で入力してください。"</formula>
    </cfRule>
  </conditionalFormatting>
  <conditionalFormatting sqref="S13:W13">
    <cfRule type="expression" dxfId="486" priority="9">
      <formula>$S$13="OK"</formula>
    </cfRule>
    <cfRule type="cellIs" dxfId="485" priority="10" operator="equal">
      <formula>"50文字以内で入力してください。"</formula>
    </cfRule>
  </conditionalFormatting>
  <conditionalFormatting sqref="Q1:W1">
    <cfRule type="cellIs" dxfId="484" priority="8" operator="equal">
      <formula>"未記入の入力項目がございます。"</formula>
    </cfRule>
  </conditionalFormatting>
  <conditionalFormatting sqref="S29:W29">
    <cfRule type="expression" dxfId="483" priority="6">
      <formula>$S$29="OK"</formula>
    </cfRule>
    <cfRule type="cellIs" dxfId="482" priority="7" operator="equal">
      <formula>"50文字以内で入力してください。"</formula>
    </cfRule>
  </conditionalFormatting>
  <conditionalFormatting sqref="Q27:W27">
    <cfRule type="expression" dxfId="481" priority="5">
      <formula>$E$26="①通年取扱い"</formula>
    </cfRule>
  </conditionalFormatting>
  <conditionalFormatting sqref="K26:L26">
    <cfRule type="expression" dxfId="480" priority="4">
      <formula>$E$26="①通年取扱い"</formula>
    </cfRule>
  </conditionalFormatting>
  <conditionalFormatting sqref="K27:L27">
    <cfRule type="expression" dxfId="479" priority="3">
      <formula>$E$26="①通年取扱い"</formula>
    </cfRule>
  </conditionalFormatting>
  <conditionalFormatting sqref="N26:O26">
    <cfRule type="expression" dxfId="478" priority="2">
      <formula>$E$26="①通年取扱い"</formula>
    </cfRule>
  </conditionalFormatting>
  <conditionalFormatting sqref="N27:O27">
    <cfRule type="expression" dxfId="477" priority="1">
      <formula>$E$26="①通年取扱い"</formula>
    </cfRule>
  </conditionalFormatting>
  <dataValidations count="11">
    <dataValidation type="list" allowBlank="1" showInputMessage="1" sqref="N29">
      <formula1>"　,制限無し,"</formula1>
    </dataValidation>
    <dataValidation type="list" allowBlank="1" showInputMessage="1" sqref="I29">
      <formula1>"　,無制限,"</formula1>
    </dataValidation>
    <dataValidation type="date" allowBlank="1" showInputMessage="1" showErrorMessage="1" error="2017/1/1以降の日付を入力してください。" sqref="K26:L27 N26:O27">
      <formula1>42736</formula1>
      <formula2>73050</formula2>
    </dataValidation>
    <dataValidation type="list" allowBlank="1" showInputMessage="1" sqref="D3">
      <formula1>"　,サンプル撮影,"</formula1>
    </dataValidation>
    <dataValidation type="list" allowBlank="1" showInputMessage="1" showErrorMessage="1" sqref="E22:F22">
      <formula1>"　,賞味,消費,使用,提供,その他,"</formula1>
    </dataValidation>
    <dataValidation type="list" allowBlank="1" showInputMessage="1" showErrorMessage="1" sqref="G23">
      <formula1>"　,日,ヶ月,年,"</formula1>
    </dataValidation>
    <dataValidation type="list" allowBlank="1" showInputMessage="1" showErrorMessage="1" sqref="E26:H27">
      <formula1>"　　,①通年取扱い,②季節限定取扱い,"</formula1>
    </dataValidation>
    <dataValidation type="list" allowBlank="1" showInputMessage="1" showErrorMessage="1" sqref="J28:K28">
      <formula1>"　　,①～2kg未満,②2kg～5kg未満,③5kg～10kg未満,④10kg～20kg未満,⑤20kg～30kg未満,⑥30kg～50kg未満,"</formula1>
    </dataValidation>
    <dataValidation type="list" allowBlank="1" showInputMessage="1" showErrorMessage="1" sqref="E28:G28">
      <formula1>"　　,①通常便,②冷蔵便,③冷凍便,④その他,"</formula1>
    </dataValidation>
    <dataValidation type="list" allowBlank="1" showInputMessage="1" showErrorMessage="1" sqref="N28:O28">
      <formula1>"　　,①60cmサイズ,②80cmサイズ,③100cmサイズ,④140cmサイズ,⑤160cmサイズ,⑥160～260cmサイズ,"</formula1>
    </dataValidation>
    <dataValidation type="list" allowBlank="1" showInputMessage="1" showErrorMessage="1" sqref="E37:G37">
      <formula1>"　,加入済,未加入,"</formula1>
    </dataValidation>
  </dataValidations>
  <pageMargins left="0.7" right="0.7" top="0.75" bottom="0.75" header="0.3" footer="0.3"/>
  <pageSetup paperSize="9" scale="79" orientation="portrait" r:id="rId1"/>
  <rowBreaks count="1" manualBreakCount="1">
    <brk id="36" max="14" man="1"/>
  </rowBreaks>
  <colBreaks count="1" manualBreakCount="1">
    <brk id="15"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79998168889431442"/>
  </sheetPr>
  <dimension ref="A1:W78"/>
  <sheetViews>
    <sheetView workbookViewId="0">
      <pane xSplit="2" ySplit="6" topLeftCell="C7" activePane="bottomRight" state="frozen"/>
      <selection activeCell="E9" sqref="E9:O10"/>
      <selection pane="topRight" activeCell="E9" sqref="E9:O10"/>
      <selection pane="bottomLeft" activeCell="E9" sqref="E9:O10"/>
      <selection pane="bottomRight" activeCell="E9" sqref="E9:O10"/>
    </sheetView>
  </sheetViews>
  <sheetFormatPr defaultRowHeight="13.2" x14ac:dyDescent="0.2"/>
  <cols>
    <col min="1" max="1" width="3.109375" style="59" customWidth="1"/>
    <col min="2" max="2" width="1.109375" style="17" customWidth="1"/>
    <col min="3" max="4" width="16.44140625" style="17" customWidth="1"/>
    <col min="5" max="5" width="3.6640625" style="17" customWidth="1"/>
    <col min="6" max="15" width="6.6640625" style="17" customWidth="1"/>
    <col min="16" max="16" width="6" style="17" customWidth="1"/>
    <col min="17" max="17" width="9.109375" style="18" bestFit="1" customWidth="1"/>
    <col min="18" max="18" width="2.6640625" style="18" customWidth="1"/>
    <col min="19" max="19" width="6" style="17" customWidth="1"/>
    <col min="20" max="16384" width="8.88671875" style="17"/>
  </cols>
  <sheetData>
    <row r="1" spans="1:23" ht="13.5" customHeight="1" thickBot="1" x14ac:dyDescent="0.25">
      <c r="C1" s="363"/>
      <c r="D1" s="363"/>
      <c r="Q1" s="364" t="str">
        <f>IF(S8=13," ","未記入の入力項目がございます。")</f>
        <v>未記入の入力項目がございます。</v>
      </c>
      <c r="R1" s="364"/>
      <c r="S1" s="364"/>
      <c r="T1" s="364"/>
      <c r="U1" s="364"/>
      <c r="V1" s="364"/>
      <c r="W1" s="364"/>
    </row>
    <row r="2" spans="1:23" ht="27.75" customHeight="1" thickBot="1" x14ac:dyDescent="0.25">
      <c r="C2" s="365" t="s">
        <v>70</v>
      </c>
      <c r="D2" s="365"/>
      <c r="F2" s="366" t="s">
        <v>67</v>
      </c>
      <c r="G2" s="367"/>
      <c r="H2" s="367"/>
      <c r="I2" s="368" t="e">
        <f>#REF!</f>
        <v>#REF!</v>
      </c>
      <c r="J2" s="369"/>
      <c r="K2" s="369"/>
      <c r="L2" s="369"/>
      <c r="M2" s="369"/>
      <c r="N2" s="369"/>
      <c r="O2" s="370"/>
      <c r="Q2" s="54" t="s">
        <v>58</v>
      </c>
      <c r="S2" s="371" t="s">
        <v>64</v>
      </c>
      <c r="T2" s="371"/>
      <c r="U2" s="371"/>
      <c r="V2" s="371"/>
      <c r="W2" s="371"/>
    </row>
    <row r="3" spans="1:23" ht="27.75" customHeight="1" thickBot="1" x14ac:dyDescent="0.25">
      <c r="C3" s="19" t="s">
        <v>43</v>
      </c>
      <c r="D3" s="38"/>
      <c r="F3" s="357" t="s">
        <v>47</v>
      </c>
      <c r="G3" s="358"/>
      <c r="H3" s="358"/>
      <c r="I3" s="359" t="e">
        <f>#REF!</f>
        <v>#REF!</v>
      </c>
      <c r="J3" s="360"/>
      <c r="K3" s="360"/>
      <c r="L3" s="360"/>
      <c r="M3" s="360"/>
      <c r="N3" s="360"/>
      <c r="O3" s="361"/>
      <c r="Q3" s="31"/>
      <c r="S3" s="362" t="s">
        <v>59</v>
      </c>
      <c r="T3" s="362"/>
      <c r="U3" s="362"/>
      <c r="V3" s="362"/>
      <c r="W3" s="362"/>
    </row>
    <row r="4" spans="1:23" ht="27.75" customHeight="1" thickBot="1" x14ac:dyDescent="0.25">
      <c r="C4" s="20" t="s">
        <v>44</v>
      </c>
      <c r="D4" s="27"/>
      <c r="F4" s="357" t="s">
        <v>48</v>
      </c>
      <c r="G4" s="358"/>
      <c r="H4" s="358"/>
      <c r="I4" s="359" t="e">
        <f>#REF!</f>
        <v>#REF!</v>
      </c>
      <c r="J4" s="360"/>
      <c r="K4" s="360"/>
      <c r="L4" s="360"/>
      <c r="M4" s="360"/>
      <c r="N4" s="360"/>
      <c r="O4" s="361"/>
      <c r="Q4" s="33"/>
      <c r="S4" s="362" t="s">
        <v>60</v>
      </c>
      <c r="T4" s="362"/>
      <c r="U4" s="362"/>
      <c r="V4" s="362"/>
      <c r="W4" s="362"/>
    </row>
    <row r="5" spans="1:23" ht="27.75" customHeight="1" thickBot="1" x14ac:dyDescent="0.25">
      <c r="C5" s="20" t="s">
        <v>45</v>
      </c>
      <c r="D5" s="27"/>
      <c r="F5" s="357" t="s">
        <v>49</v>
      </c>
      <c r="G5" s="358"/>
      <c r="H5" s="358"/>
      <c r="I5" s="359" t="e">
        <f>#REF!</f>
        <v>#REF!</v>
      </c>
      <c r="J5" s="360"/>
      <c r="K5" s="360"/>
      <c r="L5" s="360"/>
      <c r="M5" s="360"/>
      <c r="N5" s="360"/>
      <c r="O5" s="361"/>
      <c r="Q5" s="32"/>
      <c r="S5" s="362" t="s">
        <v>61</v>
      </c>
      <c r="T5" s="362"/>
      <c r="U5" s="362"/>
      <c r="V5" s="362"/>
      <c r="W5" s="362"/>
    </row>
    <row r="6" spans="1:23" ht="27.75" customHeight="1" thickBot="1" x14ac:dyDescent="0.25">
      <c r="C6" s="21" t="s">
        <v>46</v>
      </c>
      <c r="D6" s="28"/>
      <c r="F6" s="387" t="s">
        <v>55</v>
      </c>
      <c r="G6" s="388"/>
      <c r="H6" s="388"/>
      <c r="I6" s="389" t="e">
        <f>#REF!</f>
        <v>#REF!</v>
      </c>
      <c r="J6" s="390"/>
      <c r="K6" s="390"/>
      <c r="L6" s="390"/>
      <c r="M6" s="390"/>
      <c r="N6" s="390"/>
      <c r="O6" s="391"/>
      <c r="Q6" s="34"/>
      <c r="S6" s="362" t="s">
        <v>62</v>
      </c>
      <c r="T6" s="362"/>
      <c r="U6" s="362"/>
      <c r="V6" s="362"/>
      <c r="W6" s="362"/>
    </row>
    <row r="7" spans="1:23" ht="3.9" customHeight="1" x14ac:dyDescent="0.2">
      <c r="C7" s="40"/>
      <c r="D7" s="40"/>
      <c r="F7" s="41"/>
      <c r="G7" s="41"/>
      <c r="H7" s="41"/>
      <c r="I7" s="42"/>
      <c r="J7" s="43"/>
      <c r="K7" s="43"/>
      <c r="L7" s="43"/>
      <c r="M7" s="43"/>
      <c r="N7" s="43"/>
      <c r="O7" s="43"/>
      <c r="Q7" s="39"/>
      <c r="S7" s="58"/>
      <c r="T7" s="58"/>
      <c r="U7" s="58"/>
      <c r="V7" s="58"/>
      <c r="W7" s="58"/>
    </row>
    <row r="8" spans="1:23" ht="27.75" customHeight="1" thickBot="1" x14ac:dyDescent="0.25">
      <c r="C8" s="372" t="s">
        <v>80</v>
      </c>
      <c r="D8" s="373"/>
      <c r="E8" s="373"/>
      <c r="F8" s="373"/>
      <c r="G8" s="373"/>
      <c r="H8" s="373"/>
      <c r="I8" s="373"/>
      <c r="J8" s="373"/>
      <c r="K8" s="373"/>
      <c r="L8" s="373"/>
      <c r="M8" s="373"/>
      <c r="N8" s="373"/>
      <c r="O8" s="373"/>
      <c r="S8" s="45">
        <f>COUNTIF(S9:W29,"OK")</f>
        <v>4</v>
      </c>
    </row>
    <row r="9" spans="1:23" ht="15" customHeight="1" x14ac:dyDescent="0.2">
      <c r="A9" s="371" t="s">
        <v>81</v>
      </c>
      <c r="C9" s="374" t="s">
        <v>73</v>
      </c>
      <c r="D9" s="375"/>
      <c r="E9" s="378"/>
      <c r="F9" s="379"/>
      <c r="G9" s="379"/>
      <c r="H9" s="379"/>
      <c r="I9" s="379"/>
      <c r="J9" s="379"/>
      <c r="K9" s="379"/>
      <c r="L9" s="379"/>
      <c r="M9" s="379"/>
      <c r="N9" s="379"/>
      <c r="O9" s="380"/>
      <c r="P9" s="384">
        <f>LEN(E9)</f>
        <v>0</v>
      </c>
      <c r="Q9" s="385" t="s">
        <v>4</v>
      </c>
      <c r="S9" s="392" t="str">
        <f>IF(P9=0,"必須項目ですので、ご入力をお願いします。","OK")</f>
        <v>必須項目ですので、ご入力をお願いします。</v>
      </c>
      <c r="T9" s="393"/>
      <c r="U9" s="393"/>
      <c r="V9" s="393"/>
      <c r="W9" s="393"/>
    </row>
    <row r="10" spans="1:23" ht="15" customHeight="1" thickBot="1" x14ac:dyDescent="0.25">
      <c r="A10" s="371"/>
      <c r="C10" s="376"/>
      <c r="D10" s="377"/>
      <c r="E10" s="381"/>
      <c r="F10" s="382"/>
      <c r="G10" s="382"/>
      <c r="H10" s="382"/>
      <c r="I10" s="382"/>
      <c r="J10" s="382"/>
      <c r="K10" s="382"/>
      <c r="L10" s="382"/>
      <c r="M10" s="382"/>
      <c r="N10" s="382"/>
      <c r="O10" s="383"/>
      <c r="P10" s="384"/>
      <c r="Q10" s="386"/>
      <c r="R10" s="22"/>
      <c r="S10" s="394" t="str">
        <f>IF(P9&lt;51,"OK","50文字以内で入力してください。")</f>
        <v>OK</v>
      </c>
      <c r="T10" s="395"/>
      <c r="U10" s="395"/>
      <c r="V10" s="395"/>
      <c r="W10" s="395"/>
    </row>
    <row r="11" spans="1:23" ht="15" customHeight="1" x14ac:dyDescent="0.2">
      <c r="A11" s="371" t="s">
        <v>82</v>
      </c>
      <c r="C11" s="396" t="s">
        <v>74</v>
      </c>
      <c r="D11" s="397"/>
      <c r="E11" s="378"/>
      <c r="F11" s="379"/>
      <c r="G11" s="379"/>
      <c r="H11" s="379"/>
      <c r="I11" s="379"/>
      <c r="J11" s="379"/>
      <c r="K11" s="379"/>
      <c r="L11" s="379"/>
      <c r="M11" s="379"/>
      <c r="N11" s="379"/>
      <c r="O11" s="380"/>
      <c r="P11" s="384">
        <f>LEN(E11)</f>
        <v>0</v>
      </c>
      <c r="Q11" s="400" t="s">
        <v>4</v>
      </c>
      <c r="R11" s="22"/>
      <c r="S11" s="392" t="str">
        <f>IF(P11=0,"必須項目ですので、ご入力をお願いします。","OK")</f>
        <v>必須項目ですので、ご入力をお願いします。</v>
      </c>
      <c r="T11" s="402"/>
      <c r="U11" s="402"/>
      <c r="V11" s="402"/>
      <c r="W11" s="402"/>
    </row>
    <row r="12" spans="1:23" ht="15" customHeight="1" thickBot="1" x14ac:dyDescent="0.25">
      <c r="A12" s="371"/>
      <c r="C12" s="398"/>
      <c r="D12" s="399"/>
      <c r="E12" s="381"/>
      <c r="F12" s="382"/>
      <c r="G12" s="382"/>
      <c r="H12" s="382"/>
      <c r="I12" s="382"/>
      <c r="J12" s="382"/>
      <c r="K12" s="382"/>
      <c r="L12" s="382"/>
      <c r="M12" s="382"/>
      <c r="N12" s="382"/>
      <c r="O12" s="383"/>
      <c r="P12" s="384"/>
      <c r="Q12" s="401"/>
      <c r="R12" s="22"/>
      <c r="S12" s="394" t="str">
        <f>IF(P11&lt;17,"OK","16文字以内で入力してください。")</f>
        <v>OK</v>
      </c>
      <c r="T12" s="395"/>
      <c r="U12" s="395"/>
      <c r="V12" s="395"/>
      <c r="W12" s="395"/>
    </row>
    <row r="13" spans="1:23" ht="30" customHeight="1" thickBot="1" x14ac:dyDescent="0.25">
      <c r="A13" s="59" t="s">
        <v>83</v>
      </c>
      <c r="C13" s="403" t="s">
        <v>69</v>
      </c>
      <c r="D13" s="404"/>
      <c r="E13" s="413" t="s">
        <v>68</v>
      </c>
      <c r="F13" s="413"/>
      <c r="G13" s="413"/>
      <c r="H13" s="414"/>
      <c r="I13" s="414"/>
      <c r="J13" s="23" t="s">
        <v>0</v>
      </c>
      <c r="K13" s="415" t="s">
        <v>31</v>
      </c>
      <c r="L13" s="413"/>
      <c r="M13" s="416">
        <f>H13/1.08</f>
        <v>0</v>
      </c>
      <c r="N13" s="416"/>
      <c r="O13" s="24" t="s">
        <v>0</v>
      </c>
      <c r="P13" s="25">
        <f>LEN(H13)</f>
        <v>0</v>
      </c>
      <c r="S13" s="392" t="str">
        <f>IF(P13=0,"必須項目ですので、提供価格のご入力をお願いします。","OK")</f>
        <v>必須項目ですので、提供価格のご入力をお願いします。</v>
      </c>
      <c r="T13" s="402"/>
      <c r="U13" s="402"/>
      <c r="V13" s="402"/>
      <c r="W13" s="402"/>
    </row>
    <row r="14" spans="1:23" ht="30" customHeight="1" x14ac:dyDescent="0.2">
      <c r="A14" s="371" t="s">
        <v>84</v>
      </c>
      <c r="C14" s="403" t="s">
        <v>75</v>
      </c>
      <c r="D14" s="404"/>
      <c r="E14" s="406"/>
      <c r="F14" s="407"/>
      <c r="G14" s="407"/>
      <c r="H14" s="407"/>
      <c r="I14" s="407"/>
      <c r="J14" s="407"/>
      <c r="K14" s="407"/>
      <c r="L14" s="407"/>
      <c r="M14" s="407"/>
      <c r="N14" s="407"/>
      <c r="O14" s="408"/>
      <c r="P14" s="384">
        <f>LEN(E14)</f>
        <v>0</v>
      </c>
      <c r="Q14" s="412" t="s">
        <v>4</v>
      </c>
      <c r="R14" s="55"/>
      <c r="S14" s="392" t="str">
        <f>IF(P14=0,"必須項目ですので、ご入力をお願いします。","OK")</f>
        <v>必須項目ですので、ご入力をお願いします。</v>
      </c>
      <c r="T14" s="393"/>
      <c r="U14" s="393"/>
      <c r="V14" s="393"/>
      <c r="W14" s="393"/>
    </row>
    <row r="15" spans="1:23" ht="30" customHeight="1" thickBot="1" x14ac:dyDescent="0.25">
      <c r="A15" s="371"/>
      <c r="C15" s="405"/>
      <c r="D15" s="404"/>
      <c r="E15" s="409"/>
      <c r="F15" s="410"/>
      <c r="G15" s="410"/>
      <c r="H15" s="410"/>
      <c r="I15" s="410"/>
      <c r="J15" s="410"/>
      <c r="K15" s="410"/>
      <c r="L15" s="410"/>
      <c r="M15" s="410"/>
      <c r="N15" s="410"/>
      <c r="O15" s="411"/>
      <c r="P15" s="384"/>
      <c r="Q15" s="385"/>
      <c r="R15" s="55"/>
      <c r="S15" s="394" t="str">
        <f>IF(P14&lt;51,"OK","50文字以内で入力してください。")</f>
        <v>OK</v>
      </c>
      <c r="T15" s="395"/>
      <c r="U15" s="395"/>
      <c r="V15" s="395"/>
      <c r="W15" s="395"/>
    </row>
    <row r="16" spans="1:23" ht="30" customHeight="1" x14ac:dyDescent="0.2">
      <c r="A16" s="371" t="s">
        <v>85</v>
      </c>
      <c r="C16" s="403" t="s">
        <v>76</v>
      </c>
      <c r="D16" s="404"/>
      <c r="E16" s="419"/>
      <c r="F16" s="420"/>
      <c r="G16" s="420"/>
      <c r="H16" s="420"/>
      <c r="I16" s="420"/>
      <c r="J16" s="420"/>
      <c r="K16" s="420"/>
      <c r="L16" s="420"/>
      <c r="M16" s="420"/>
      <c r="N16" s="420"/>
      <c r="O16" s="421"/>
      <c r="P16" s="384">
        <f>LEN(E16)</f>
        <v>0</v>
      </c>
      <c r="Q16" s="428" t="s">
        <v>4</v>
      </c>
      <c r="R16" s="25"/>
      <c r="S16" s="402" t="str">
        <f>IF(P16=0,"必須項目ですので、ご入力をお願いします。","OK")</f>
        <v>必須項目ですので、ご入力をお願いします。</v>
      </c>
      <c r="T16" s="402"/>
      <c r="U16" s="402"/>
      <c r="V16" s="402"/>
      <c r="W16" s="402"/>
    </row>
    <row r="17" spans="1:23" ht="30" customHeight="1" x14ac:dyDescent="0.2">
      <c r="A17" s="371"/>
      <c r="C17" s="405"/>
      <c r="D17" s="404"/>
      <c r="E17" s="422"/>
      <c r="F17" s="423"/>
      <c r="G17" s="423"/>
      <c r="H17" s="423"/>
      <c r="I17" s="423"/>
      <c r="J17" s="423"/>
      <c r="K17" s="423"/>
      <c r="L17" s="423"/>
      <c r="M17" s="423"/>
      <c r="N17" s="423"/>
      <c r="O17" s="424"/>
      <c r="P17" s="384"/>
      <c r="Q17" s="428"/>
      <c r="R17" s="25"/>
      <c r="S17" s="402"/>
      <c r="T17" s="402"/>
      <c r="U17" s="402"/>
      <c r="V17" s="402"/>
      <c r="W17" s="402"/>
    </row>
    <row r="18" spans="1:23" ht="30" customHeight="1" x14ac:dyDescent="0.2">
      <c r="A18" s="371"/>
      <c r="C18" s="405"/>
      <c r="D18" s="404"/>
      <c r="E18" s="422"/>
      <c r="F18" s="423"/>
      <c r="G18" s="423"/>
      <c r="H18" s="423"/>
      <c r="I18" s="423"/>
      <c r="J18" s="423"/>
      <c r="K18" s="423"/>
      <c r="L18" s="423"/>
      <c r="M18" s="423"/>
      <c r="N18" s="423"/>
      <c r="O18" s="424"/>
      <c r="P18" s="384"/>
      <c r="Q18" s="428"/>
      <c r="R18" s="25"/>
      <c r="S18" s="429" t="str">
        <f>IF(P17&lt;510,"OK","500文字以内で入力してください。")</f>
        <v>OK</v>
      </c>
      <c r="T18" s="429"/>
      <c r="U18" s="429"/>
      <c r="V18" s="429"/>
      <c r="W18" s="429"/>
    </row>
    <row r="19" spans="1:23" ht="30" customHeight="1" thickBot="1" x14ac:dyDescent="0.25">
      <c r="A19" s="371"/>
      <c r="C19" s="405"/>
      <c r="D19" s="404"/>
      <c r="E19" s="425"/>
      <c r="F19" s="426"/>
      <c r="G19" s="426"/>
      <c r="H19" s="426"/>
      <c r="I19" s="426"/>
      <c r="J19" s="426"/>
      <c r="K19" s="426"/>
      <c r="L19" s="426"/>
      <c r="M19" s="426"/>
      <c r="N19" s="426"/>
      <c r="O19" s="427"/>
      <c r="P19" s="384"/>
      <c r="Q19" s="428"/>
      <c r="R19" s="25"/>
      <c r="S19" s="429"/>
      <c r="T19" s="429"/>
      <c r="U19" s="429"/>
      <c r="V19" s="429"/>
      <c r="W19" s="429"/>
    </row>
    <row r="20" spans="1:23" ht="30" customHeight="1" x14ac:dyDescent="0.2">
      <c r="A20" s="371" t="s">
        <v>86</v>
      </c>
      <c r="C20" s="403" t="s">
        <v>63</v>
      </c>
      <c r="D20" s="404"/>
      <c r="E20" s="407"/>
      <c r="F20" s="407"/>
      <c r="G20" s="407"/>
      <c r="H20" s="407"/>
      <c r="I20" s="407"/>
      <c r="J20" s="407"/>
      <c r="K20" s="407"/>
      <c r="L20" s="407"/>
      <c r="M20" s="407"/>
      <c r="N20" s="407"/>
      <c r="O20" s="408"/>
      <c r="P20" s="384">
        <f>LEN(E20)</f>
        <v>0</v>
      </c>
      <c r="Q20" s="412" t="s">
        <v>4</v>
      </c>
      <c r="R20" s="55"/>
      <c r="S20" s="392" t="str">
        <f>IF(P20=0,"必須項目ですので、ご入力をお願いします。","OK")</f>
        <v>必須項目ですので、ご入力をお願いします。</v>
      </c>
      <c r="T20" s="402"/>
      <c r="U20" s="402"/>
      <c r="V20" s="402"/>
      <c r="W20" s="402"/>
    </row>
    <row r="21" spans="1:23" ht="30" customHeight="1" thickBot="1" x14ac:dyDescent="0.25">
      <c r="A21" s="371"/>
      <c r="C21" s="405"/>
      <c r="D21" s="404"/>
      <c r="E21" s="417"/>
      <c r="F21" s="417"/>
      <c r="G21" s="417"/>
      <c r="H21" s="417"/>
      <c r="I21" s="417"/>
      <c r="J21" s="417"/>
      <c r="K21" s="417"/>
      <c r="L21" s="417"/>
      <c r="M21" s="417"/>
      <c r="N21" s="417"/>
      <c r="O21" s="418"/>
      <c r="P21" s="384"/>
      <c r="Q21" s="385"/>
      <c r="R21" s="55"/>
      <c r="S21" s="392"/>
      <c r="T21" s="402"/>
      <c r="U21" s="402"/>
      <c r="V21" s="402"/>
      <c r="W21" s="402"/>
    </row>
    <row r="22" spans="1:23" ht="30" customHeight="1" x14ac:dyDescent="0.2">
      <c r="A22" s="371" t="s">
        <v>87</v>
      </c>
      <c r="C22" s="431" t="s">
        <v>65</v>
      </c>
      <c r="D22" s="432"/>
      <c r="E22" s="434" t="s">
        <v>79</v>
      </c>
      <c r="F22" s="434"/>
      <c r="G22" s="29" t="s">
        <v>2</v>
      </c>
      <c r="H22" s="406"/>
      <c r="I22" s="407"/>
      <c r="J22" s="407"/>
      <c r="K22" s="407"/>
      <c r="L22" s="407"/>
      <c r="M22" s="407"/>
      <c r="N22" s="407"/>
      <c r="O22" s="408"/>
      <c r="P22" s="384">
        <f>LEN(E23)</f>
        <v>0</v>
      </c>
      <c r="Q22" s="435"/>
      <c r="R22" s="55"/>
      <c r="S22" s="392" t="str">
        <f>IF(P22=0,"必須項目ですので、ご入力をお願いします。","OK")</f>
        <v>必須項目ですので、ご入力をお願いします。</v>
      </c>
      <c r="T22" s="402"/>
      <c r="U22" s="402"/>
      <c r="V22" s="402"/>
      <c r="W22" s="402"/>
    </row>
    <row r="23" spans="1:23" ht="30" customHeight="1" thickBot="1" x14ac:dyDescent="0.25">
      <c r="A23" s="371"/>
      <c r="C23" s="433"/>
      <c r="D23" s="432"/>
      <c r="E23" s="430"/>
      <c r="F23" s="430"/>
      <c r="G23" s="30" t="s">
        <v>7</v>
      </c>
      <c r="H23" s="409"/>
      <c r="I23" s="410"/>
      <c r="J23" s="410"/>
      <c r="K23" s="410"/>
      <c r="L23" s="410"/>
      <c r="M23" s="410"/>
      <c r="N23" s="410"/>
      <c r="O23" s="411"/>
      <c r="P23" s="384"/>
      <c r="Q23" s="436"/>
      <c r="R23" s="55"/>
      <c r="S23" s="392"/>
      <c r="T23" s="402"/>
      <c r="U23" s="402"/>
      <c r="V23" s="402"/>
      <c r="W23" s="402"/>
    </row>
    <row r="24" spans="1:23" ht="30" customHeight="1" x14ac:dyDescent="0.2">
      <c r="A24" s="371" t="s">
        <v>88</v>
      </c>
      <c r="C24" s="431" t="s">
        <v>66</v>
      </c>
      <c r="D24" s="432"/>
      <c r="E24" s="417"/>
      <c r="F24" s="417"/>
      <c r="G24" s="417"/>
      <c r="H24" s="417"/>
      <c r="I24" s="417"/>
      <c r="J24" s="417"/>
      <c r="K24" s="417"/>
      <c r="L24" s="417"/>
      <c r="M24" s="417"/>
      <c r="N24" s="417"/>
      <c r="O24" s="418"/>
      <c r="P24" s="384">
        <f>LEN(E24)</f>
        <v>0</v>
      </c>
      <c r="Q24" s="412" t="s">
        <v>4</v>
      </c>
      <c r="R24" s="55"/>
      <c r="S24" s="392" t="str">
        <f>IF(P24=0,"必須項目ですので、ご入力をお願いします。","OK")</f>
        <v>必須項目ですので、ご入力をお願いします。</v>
      </c>
      <c r="T24" s="402"/>
      <c r="U24" s="402"/>
      <c r="V24" s="402"/>
      <c r="W24" s="402"/>
    </row>
    <row r="25" spans="1:23" ht="30" customHeight="1" thickBot="1" x14ac:dyDescent="0.25">
      <c r="A25" s="371"/>
      <c r="C25" s="433"/>
      <c r="D25" s="432"/>
      <c r="E25" s="410"/>
      <c r="F25" s="410"/>
      <c r="G25" s="410"/>
      <c r="H25" s="410"/>
      <c r="I25" s="410"/>
      <c r="J25" s="410"/>
      <c r="K25" s="410"/>
      <c r="L25" s="410"/>
      <c r="M25" s="410"/>
      <c r="N25" s="410"/>
      <c r="O25" s="411"/>
      <c r="P25" s="384"/>
      <c r="Q25" s="385"/>
      <c r="R25" s="55"/>
      <c r="S25" s="392"/>
      <c r="T25" s="402"/>
      <c r="U25" s="402"/>
      <c r="V25" s="402"/>
      <c r="W25" s="402"/>
    </row>
    <row r="26" spans="1:23" ht="30" customHeight="1" x14ac:dyDescent="0.2">
      <c r="A26" s="59" t="s">
        <v>89</v>
      </c>
      <c r="C26" s="405" t="s">
        <v>5</v>
      </c>
      <c r="D26" s="404"/>
      <c r="E26" s="437" t="s">
        <v>100</v>
      </c>
      <c r="F26" s="437"/>
      <c r="G26" s="437"/>
      <c r="H26" s="437"/>
      <c r="I26" s="439" t="s">
        <v>57</v>
      </c>
      <c r="J26" s="440"/>
      <c r="K26" s="441"/>
      <c r="L26" s="441"/>
      <c r="M26" s="57" t="s">
        <v>8</v>
      </c>
      <c r="N26" s="441"/>
      <c r="O26" s="442"/>
    </row>
    <row r="27" spans="1:23" ht="30" customHeight="1" thickBot="1" x14ac:dyDescent="0.25">
      <c r="A27" s="59" t="s">
        <v>90</v>
      </c>
      <c r="C27" s="405" t="s">
        <v>21</v>
      </c>
      <c r="D27" s="404"/>
      <c r="E27" s="438"/>
      <c r="F27" s="438"/>
      <c r="G27" s="438"/>
      <c r="H27" s="438"/>
      <c r="I27" s="443" t="s">
        <v>56</v>
      </c>
      <c r="J27" s="444"/>
      <c r="K27" s="445"/>
      <c r="L27" s="445"/>
      <c r="M27" s="56" t="s">
        <v>8</v>
      </c>
      <c r="N27" s="445"/>
      <c r="O27" s="446"/>
      <c r="Q27" s="363" t="s">
        <v>78</v>
      </c>
      <c r="R27" s="363"/>
      <c r="S27" s="363"/>
      <c r="T27" s="363"/>
      <c r="U27" s="363"/>
      <c r="V27" s="363"/>
      <c r="W27" s="363"/>
    </row>
    <row r="28" spans="1:23" ht="30" customHeight="1" thickBot="1" x14ac:dyDescent="0.25">
      <c r="A28" s="59" t="s">
        <v>91</v>
      </c>
      <c r="C28" s="405" t="s">
        <v>20</v>
      </c>
      <c r="D28" s="404"/>
      <c r="E28" s="457" t="s">
        <v>100</v>
      </c>
      <c r="F28" s="457"/>
      <c r="G28" s="458"/>
      <c r="H28" s="459" t="s">
        <v>6</v>
      </c>
      <c r="I28" s="460"/>
      <c r="J28" s="461" t="s">
        <v>100</v>
      </c>
      <c r="K28" s="462"/>
      <c r="L28" s="463" t="s">
        <v>26</v>
      </c>
      <c r="M28" s="464"/>
      <c r="N28" s="465" t="s">
        <v>100</v>
      </c>
      <c r="O28" s="466"/>
    </row>
    <row r="29" spans="1:23" ht="30" customHeight="1" thickBot="1" x14ac:dyDescent="0.25">
      <c r="A29" s="59" t="s">
        <v>92</v>
      </c>
      <c r="C29" s="473" t="s">
        <v>29</v>
      </c>
      <c r="D29" s="474"/>
      <c r="E29" s="475" t="s">
        <v>51</v>
      </c>
      <c r="F29" s="476"/>
      <c r="G29" s="476"/>
      <c r="H29" s="477"/>
      <c r="I29" s="16"/>
      <c r="J29" s="26" t="s">
        <v>3</v>
      </c>
      <c r="K29" s="478" t="s">
        <v>50</v>
      </c>
      <c r="L29" s="479"/>
      <c r="M29" s="480"/>
      <c r="N29" s="16"/>
      <c r="O29" s="26" t="s">
        <v>3</v>
      </c>
      <c r="P29" s="25">
        <f>LEN(I29)</f>
        <v>0</v>
      </c>
      <c r="S29" s="392" t="str">
        <f>IF(P29=0,"必須項目ですので、在庫数のご入力をお願いします。","OK")</f>
        <v>必須項目ですので、在庫数のご入力をお願いします。</v>
      </c>
      <c r="T29" s="402"/>
      <c r="U29" s="402"/>
      <c r="V29" s="402"/>
      <c r="W29" s="402"/>
    </row>
    <row r="30" spans="1:23" ht="30" customHeight="1" thickBot="1" x14ac:dyDescent="0.25">
      <c r="A30" s="371" t="s">
        <v>93</v>
      </c>
      <c r="C30" s="431" t="s">
        <v>54</v>
      </c>
      <c r="D30" s="432"/>
      <c r="E30" s="447"/>
      <c r="F30" s="448"/>
      <c r="G30" s="448"/>
      <c r="H30" s="448"/>
      <c r="I30" s="448"/>
      <c r="J30" s="448"/>
      <c r="K30" s="448"/>
      <c r="L30" s="448"/>
      <c r="M30" s="448"/>
      <c r="N30" s="448"/>
      <c r="O30" s="449"/>
      <c r="P30" s="456">
        <f>LEN(E30)</f>
        <v>0</v>
      </c>
      <c r="Q30" s="412" t="s">
        <v>4</v>
      </c>
      <c r="R30" s="55"/>
    </row>
    <row r="31" spans="1:23" ht="30" customHeight="1" thickTop="1" thickBot="1" x14ac:dyDescent="0.25">
      <c r="A31" s="371"/>
      <c r="C31" s="433"/>
      <c r="D31" s="432"/>
      <c r="E31" s="450"/>
      <c r="F31" s="451"/>
      <c r="G31" s="451"/>
      <c r="H31" s="451"/>
      <c r="I31" s="451"/>
      <c r="J31" s="451"/>
      <c r="K31" s="451"/>
      <c r="L31" s="451"/>
      <c r="M31" s="451"/>
      <c r="N31" s="451"/>
      <c r="O31" s="452"/>
      <c r="P31" s="456">
        <f>LEN(E31)</f>
        <v>0</v>
      </c>
      <c r="Q31" s="385"/>
      <c r="R31" s="55"/>
    </row>
    <row r="32" spans="1:23" ht="30" customHeight="1" thickTop="1" thickBot="1" x14ac:dyDescent="0.25">
      <c r="A32" s="371"/>
      <c r="C32" s="433"/>
      <c r="D32" s="432"/>
      <c r="E32" s="453"/>
      <c r="F32" s="454"/>
      <c r="G32" s="454"/>
      <c r="H32" s="454"/>
      <c r="I32" s="454"/>
      <c r="J32" s="454"/>
      <c r="K32" s="454"/>
      <c r="L32" s="454"/>
      <c r="M32" s="454"/>
      <c r="N32" s="454"/>
      <c r="O32" s="455"/>
      <c r="P32" s="456">
        <f>LEN(E32)</f>
        <v>0</v>
      </c>
      <c r="Q32" s="385"/>
      <c r="R32" s="55"/>
    </row>
    <row r="33" spans="1:18" ht="30" customHeight="1" thickBot="1" x14ac:dyDescent="0.25">
      <c r="A33" s="371" t="s">
        <v>94</v>
      </c>
      <c r="C33" s="431" t="s">
        <v>77</v>
      </c>
      <c r="D33" s="432"/>
      <c r="E33" s="451"/>
      <c r="F33" s="451"/>
      <c r="G33" s="451"/>
      <c r="H33" s="451"/>
      <c r="I33" s="451"/>
      <c r="J33" s="451"/>
      <c r="K33" s="451"/>
      <c r="L33" s="451"/>
      <c r="M33" s="451"/>
      <c r="N33" s="451"/>
      <c r="O33" s="452"/>
      <c r="P33" s="384">
        <f>LEN(E33)</f>
        <v>0</v>
      </c>
      <c r="Q33" s="412" t="s">
        <v>4</v>
      </c>
      <c r="R33" s="55"/>
    </row>
    <row r="34" spans="1:18" ht="30" customHeight="1" thickTop="1" thickBot="1" x14ac:dyDescent="0.25">
      <c r="A34" s="371"/>
      <c r="C34" s="433"/>
      <c r="D34" s="432"/>
      <c r="E34" s="467"/>
      <c r="F34" s="467"/>
      <c r="G34" s="467"/>
      <c r="H34" s="467"/>
      <c r="I34" s="467"/>
      <c r="J34" s="467"/>
      <c r="K34" s="467"/>
      <c r="L34" s="467"/>
      <c r="M34" s="467"/>
      <c r="N34" s="467"/>
      <c r="O34" s="468"/>
      <c r="P34" s="384"/>
      <c r="Q34" s="385"/>
      <c r="R34" s="55"/>
    </row>
    <row r="35" spans="1:18" ht="30" customHeight="1" thickTop="1" thickBot="1" x14ac:dyDescent="0.25">
      <c r="A35" s="371"/>
      <c r="C35" s="433"/>
      <c r="D35" s="432"/>
      <c r="E35" s="467"/>
      <c r="F35" s="467"/>
      <c r="G35" s="467"/>
      <c r="H35" s="467"/>
      <c r="I35" s="467"/>
      <c r="J35" s="467"/>
      <c r="K35" s="467"/>
      <c r="L35" s="467"/>
      <c r="M35" s="467"/>
      <c r="N35" s="467"/>
      <c r="O35" s="468"/>
      <c r="P35" s="384"/>
      <c r="Q35" s="385"/>
      <c r="R35" s="55"/>
    </row>
    <row r="36" spans="1:18" ht="30" customHeight="1" thickTop="1" thickBot="1" x14ac:dyDescent="0.25">
      <c r="A36" s="371"/>
      <c r="C36" s="433"/>
      <c r="D36" s="432"/>
      <c r="E36" s="454"/>
      <c r="F36" s="454"/>
      <c r="G36" s="454"/>
      <c r="H36" s="454"/>
      <c r="I36" s="454"/>
      <c r="J36" s="454"/>
      <c r="K36" s="454"/>
      <c r="L36" s="454"/>
      <c r="M36" s="454"/>
      <c r="N36" s="454"/>
      <c r="O36" s="455"/>
      <c r="P36" s="384"/>
      <c r="Q36" s="385"/>
      <c r="R36" s="55"/>
    </row>
    <row r="37" spans="1:18" ht="30" customHeight="1" thickBot="1" x14ac:dyDescent="0.25">
      <c r="A37" s="59" t="s">
        <v>95</v>
      </c>
      <c r="C37" s="469" t="s">
        <v>42</v>
      </c>
      <c r="D37" s="470"/>
      <c r="E37" s="471" t="s">
        <v>71</v>
      </c>
      <c r="F37" s="471"/>
      <c r="G37" s="472"/>
      <c r="H37" s="35"/>
      <c r="I37" s="36"/>
      <c r="J37" s="36"/>
      <c r="K37" s="36"/>
      <c r="L37" s="36"/>
      <c r="M37" s="36"/>
      <c r="N37" s="36"/>
      <c r="O37" s="37"/>
    </row>
    <row r="38" spans="1:18" ht="27.75" customHeight="1" x14ac:dyDescent="0.2"/>
    <row r="39" spans="1:18" ht="27.75" customHeight="1" x14ac:dyDescent="0.2"/>
    <row r="40" spans="1:18" ht="27.75" customHeight="1" x14ac:dyDescent="0.2"/>
    <row r="41" spans="1:18" ht="27.75" customHeight="1" x14ac:dyDescent="0.2"/>
    <row r="42" spans="1:18" ht="27.75" customHeight="1" x14ac:dyDescent="0.2"/>
    <row r="43" spans="1:18" ht="27.75" customHeight="1" x14ac:dyDescent="0.2"/>
    <row r="44" spans="1:18" ht="27.75" customHeight="1" x14ac:dyDescent="0.2"/>
    <row r="45" spans="1:18" ht="27.75" customHeight="1" x14ac:dyDescent="0.2"/>
    <row r="46" spans="1:18" ht="27.75" customHeight="1" x14ac:dyDescent="0.2"/>
    <row r="47" spans="1:18" ht="27.75" customHeight="1" x14ac:dyDescent="0.2"/>
    <row r="48" spans="1:18" ht="27.75" customHeight="1" x14ac:dyDescent="0.2"/>
    <row r="49" ht="27.75" customHeight="1" x14ac:dyDescent="0.2"/>
    <row r="50" ht="27.75" customHeight="1" x14ac:dyDescent="0.2"/>
    <row r="51" ht="27.75" customHeight="1" x14ac:dyDescent="0.2"/>
    <row r="52" ht="27.75" customHeight="1" x14ac:dyDescent="0.2"/>
    <row r="53" ht="27.75" customHeight="1" x14ac:dyDescent="0.2"/>
    <row r="54" ht="27.75" customHeight="1" x14ac:dyDescent="0.2"/>
    <row r="55" ht="27.75" customHeight="1" x14ac:dyDescent="0.2"/>
    <row r="56" ht="27.75" customHeight="1" x14ac:dyDescent="0.2"/>
    <row r="57" ht="27.75" customHeight="1" x14ac:dyDescent="0.2"/>
    <row r="58" ht="27.75" customHeight="1" x14ac:dyDescent="0.2"/>
    <row r="59" ht="27.75" customHeight="1" x14ac:dyDescent="0.2"/>
    <row r="60" ht="27.75" customHeight="1" x14ac:dyDescent="0.2"/>
    <row r="61" ht="27.75" customHeight="1" x14ac:dyDescent="0.2"/>
    <row r="62" ht="27.75" customHeight="1" x14ac:dyDescent="0.2"/>
    <row r="63" ht="27.75" customHeight="1" x14ac:dyDescent="0.2"/>
    <row r="64" ht="27.75" customHeight="1" x14ac:dyDescent="0.2"/>
    <row r="65" ht="27.75" customHeight="1" x14ac:dyDescent="0.2"/>
    <row r="66" ht="27.75" customHeight="1" x14ac:dyDescent="0.2"/>
    <row r="67" ht="27.75" customHeight="1" x14ac:dyDescent="0.2"/>
    <row r="68" ht="27.75" customHeight="1" x14ac:dyDescent="0.2"/>
    <row r="69" ht="27.75" customHeight="1" x14ac:dyDescent="0.2"/>
    <row r="70" ht="27.75" customHeight="1" x14ac:dyDescent="0.2"/>
    <row r="71" ht="27.75" customHeight="1" x14ac:dyDescent="0.2"/>
    <row r="72" ht="27.75" customHeight="1" x14ac:dyDescent="0.2"/>
    <row r="73" ht="27.75" customHeight="1" x14ac:dyDescent="0.2"/>
    <row r="74" ht="27.75" customHeight="1" x14ac:dyDescent="0.2"/>
    <row r="75" ht="27.75" customHeight="1" x14ac:dyDescent="0.2"/>
    <row r="76" ht="27.75" customHeight="1" x14ac:dyDescent="0.2"/>
    <row r="77" ht="27.75" customHeight="1" x14ac:dyDescent="0.2"/>
    <row r="78" ht="27.75" customHeight="1" x14ac:dyDescent="0.2"/>
  </sheetData>
  <mergeCells count="105">
    <mergeCell ref="C29:D29"/>
    <mergeCell ref="E29:H29"/>
    <mergeCell ref="K29:M29"/>
    <mergeCell ref="A33:A36"/>
    <mergeCell ref="C33:D36"/>
    <mergeCell ref="E33:O36"/>
    <mergeCell ref="P33:P36"/>
    <mergeCell ref="Q33:Q36"/>
    <mergeCell ref="C37:D37"/>
    <mergeCell ref="E37:G37"/>
    <mergeCell ref="C28:D28"/>
    <mergeCell ref="E28:G28"/>
    <mergeCell ref="H28:I28"/>
    <mergeCell ref="J28:K28"/>
    <mergeCell ref="L28:M28"/>
    <mergeCell ref="N28:O28"/>
    <mergeCell ref="I27:J27"/>
    <mergeCell ref="K27:L27"/>
    <mergeCell ref="N27:O27"/>
    <mergeCell ref="S29:W29"/>
    <mergeCell ref="A30:A32"/>
    <mergeCell ref="C30:D32"/>
    <mergeCell ref="E30:O32"/>
    <mergeCell ref="P30:P32"/>
    <mergeCell ref="Q30:Q32"/>
    <mergeCell ref="Q27:W27"/>
    <mergeCell ref="E22:F22"/>
    <mergeCell ref="H22:O23"/>
    <mergeCell ref="P22:P23"/>
    <mergeCell ref="Q22:Q23"/>
    <mergeCell ref="C26:D26"/>
    <mergeCell ref="E26:H27"/>
    <mergeCell ref="I26:J26"/>
    <mergeCell ref="K26:L26"/>
    <mergeCell ref="N26:O26"/>
    <mergeCell ref="C27:D27"/>
    <mergeCell ref="S22:W23"/>
    <mergeCell ref="E23:F23"/>
    <mergeCell ref="A24:A25"/>
    <mergeCell ref="C24:D25"/>
    <mergeCell ref="E24:O25"/>
    <mergeCell ref="P24:P25"/>
    <mergeCell ref="Q24:Q25"/>
    <mergeCell ref="S24:W25"/>
    <mergeCell ref="A22:A23"/>
    <mergeCell ref="C22:D23"/>
    <mergeCell ref="A16:A19"/>
    <mergeCell ref="C16:D19"/>
    <mergeCell ref="E16:O19"/>
    <mergeCell ref="P16:P19"/>
    <mergeCell ref="Q16:Q19"/>
    <mergeCell ref="S16:W17"/>
    <mergeCell ref="S18:W19"/>
    <mergeCell ref="A20:A21"/>
    <mergeCell ref="C20:D21"/>
    <mergeCell ref="E20:O21"/>
    <mergeCell ref="P20:P21"/>
    <mergeCell ref="Q20:Q21"/>
    <mergeCell ref="S20:W21"/>
    <mergeCell ref="C13:D13"/>
    <mergeCell ref="E13:G13"/>
    <mergeCell ref="H13:I13"/>
    <mergeCell ref="K13:L13"/>
    <mergeCell ref="M13:N13"/>
    <mergeCell ref="S13:W13"/>
    <mergeCell ref="A14:A15"/>
    <mergeCell ref="C14:D15"/>
    <mergeCell ref="E14:O15"/>
    <mergeCell ref="P14:P15"/>
    <mergeCell ref="Q14:Q15"/>
    <mergeCell ref="S14:W14"/>
    <mergeCell ref="S15:W15"/>
    <mergeCell ref="S9:W9"/>
    <mergeCell ref="S10:W10"/>
    <mergeCell ref="A11:A12"/>
    <mergeCell ref="C11:D12"/>
    <mergeCell ref="E11:O12"/>
    <mergeCell ref="P11:P12"/>
    <mergeCell ref="Q11:Q12"/>
    <mergeCell ref="S11:W11"/>
    <mergeCell ref="S12:W12"/>
    <mergeCell ref="F5:H5"/>
    <mergeCell ref="I5:O5"/>
    <mergeCell ref="S5:W5"/>
    <mergeCell ref="F6:H6"/>
    <mergeCell ref="I6:O6"/>
    <mergeCell ref="S6:W6"/>
    <mergeCell ref="C8:O8"/>
    <mergeCell ref="A9:A10"/>
    <mergeCell ref="C9:D10"/>
    <mergeCell ref="E9:O10"/>
    <mergeCell ref="P9:P10"/>
    <mergeCell ref="Q9:Q10"/>
    <mergeCell ref="C1:D1"/>
    <mergeCell ref="Q1:W1"/>
    <mergeCell ref="C2:D2"/>
    <mergeCell ref="F2:H2"/>
    <mergeCell ref="I2:O2"/>
    <mergeCell ref="S2:W2"/>
    <mergeCell ref="F3:H3"/>
    <mergeCell ref="I3:O3"/>
    <mergeCell ref="S3:W3"/>
    <mergeCell ref="F4:H4"/>
    <mergeCell ref="I4:O4"/>
    <mergeCell ref="S4:W4"/>
  </mergeCells>
  <phoneticPr fontId="1"/>
  <conditionalFormatting sqref="S10:W10">
    <cfRule type="expression" dxfId="476" priority="21">
      <formula>$S$10="OK"</formula>
    </cfRule>
    <cfRule type="cellIs" dxfId="475" priority="32" operator="equal">
      <formula>"50文字以内で入力してください。"</formula>
    </cfRule>
  </conditionalFormatting>
  <conditionalFormatting sqref="S12:W12">
    <cfRule type="expression" dxfId="474" priority="19">
      <formula>$S$12="OK"</formula>
    </cfRule>
    <cfRule type="cellIs" dxfId="473" priority="31" operator="equal">
      <formula>"16文字以内で入力してください。"</formula>
    </cfRule>
  </conditionalFormatting>
  <conditionalFormatting sqref="S9:W9">
    <cfRule type="expression" dxfId="472" priority="22">
      <formula>$S$9="OK"</formula>
    </cfRule>
    <cfRule type="cellIs" dxfId="471" priority="30" operator="equal">
      <formula>"50文字以内で入力してください。"</formula>
    </cfRule>
  </conditionalFormatting>
  <conditionalFormatting sqref="E9">
    <cfRule type="expression" dxfId="470" priority="33">
      <formula>$P$9&gt;51</formula>
    </cfRule>
  </conditionalFormatting>
  <conditionalFormatting sqref="S11:W11">
    <cfRule type="expression" dxfId="469" priority="20">
      <formula>$S$11="OK"</formula>
    </cfRule>
    <cfRule type="cellIs" dxfId="468" priority="29" operator="equal">
      <formula>"50文字以内で入力してください。"</formula>
    </cfRule>
  </conditionalFormatting>
  <conditionalFormatting sqref="S15:W15">
    <cfRule type="expression" dxfId="467" priority="17">
      <formula>$S$15="OK"</formula>
    </cfRule>
    <cfRule type="cellIs" dxfId="466" priority="28" operator="equal">
      <formula>"50文字以内で入力してください。"</formula>
    </cfRule>
  </conditionalFormatting>
  <conditionalFormatting sqref="S14:W14 S22">
    <cfRule type="expression" dxfId="465" priority="18">
      <formula>$S$14="OK"</formula>
    </cfRule>
    <cfRule type="cellIs" dxfId="464" priority="27" operator="equal">
      <formula>"50文字以内で入力してください。"</formula>
    </cfRule>
  </conditionalFormatting>
  <conditionalFormatting sqref="E14:O15">
    <cfRule type="expression" dxfId="463" priority="26">
      <formula>$P$14&gt;51</formula>
    </cfRule>
  </conditionalFormatting>
  <conditionalFormatting sqref="E11">
    <cfRule type="expression" dxfId="462" priority="25">
      <formula>$P$11&gt;17</formula>
    </cfRule>
  </conditionalFormatting>
  <conditionalFormatting sqref="S18">
    <cfRule type="cellIs" dxfId="461" priority="24" operator="equal">
      <formula>"500文字以内で入力してください。"</formula>
    </cfRule>
  </conditionalFormatting>
  <conditionalFormatting sqref="S16">
    <cfRule type="cellIs" dxfId="460" priority="23" operator="equal">
      <formula>"50文字以内で入力してください。"</formula>
    </cfRule>
  </conditionalFormatting>
  <conditionalFormatting sqref="S16:W17">
    <cfRule type="expression" dxfId="459" priority="16">
      <formula>$S$16="OK"</formula>
    </cfRule>
  </conditionalFormatting>
  <conditionalFormatting sqref="S18:W19">
    <cfRule type="expression" dxfId="458" priority="15">
      <formula>$S$18="OK"</formula>
    </cfRule>
  </conditionalFormatting>
  <conditionalFormatting sqref="S20">
    <cfRule type="expression" dxfId="457" priority="13">
      <formula>$S$14="OK"</formula>
    </cfRule>
    <cfRule type="cellIs" dxfId="456" priority="14" operator="equal">
      <formula>"50文字以内で入力してください。"</formula>
    </cfRule>
  </conditionalFormatting>
  <conditionalFormatting sqref="S24">
    <cfRule type="expression" dxfId="455" priority="11">
      <formula>$S$24="OK"</formula>
    </cfRule>
    <cfRule type="cellIs" dxfId="454" priority="12" operator="equal">
      <formula>"50文字以内で入力してください。"</formula>
    </cfRule>
  </conditionalFormatting>
  <conditionalFormatting sqref="S13:W13">
    <cfRule type="expression" dxfId="453" priority="9">
      <formula>$S$13="OK"</formula>
    </cfRule>
    <cfRule type="cellIs" dxfId="452" priority="10" operator="equal">
      <formula>"50文字以内で入力してください。"</formula>
    </cfRule>
  </conditionalFormatting>
  <conditionalFormatting sqref="Q1:W1">
    <cfRule type="cellIs" dxfId="451" priority="8" operator="equal">
      <formula>"未記入の入力項目がございます。"</formula>
    </cfRule>
  </conditionalFormatting>
  <conditionalFormatting sqref="S29:W29">
    <cfRule type="expression" dxfId="450" priority="6">
      <formula>$S$29="OK"</formula>
    </cfRule>
    <cfRule type="cellIs" dxfId="449" priority="7" operator="equal">
      <formula>"50文字以内で入力してください。"</formula>
    </cfRule>
  </conditionalFormatting>
  <conditionalFormatting sqref="Q27:W27">
    <cfRule type="expression" dxfId="448" priority="5">
      <formula>$E$26="①通年取扱い"</formula>
    </cfRule>
  </conditionalFormatting>
  <conditionalFormatting sqref="K26:L26">
    <cfRule type="expression" dxfId="447" priority="4">
      <formula>$E$26="①通年取扱い"</formula>
    </cfRule>
  </conditionalFormatting>
  <conditionalFormatting sqref="K27:L27">
    <cfRule type="expression" dxfId="446" priority="3">
      <formula>$E$26="①通年取扱い"</formula>
    </cfRule>
  </conditionalFormatting>
  <conditionalFormatting sqref="N26:O26">
    <cfRule type="expression" dxfId="445" priority="2">
      <formula>$E$26="①通年取扱い"</formula>
    </cfRule>
  </conditionalFormatting>
  <conditionalFormatting sqref="N27:O27">
    <cfRule type="expression" dxfId="444" priority="1">
      <formula>$E$26="①通年取扱い"</formula>
    </cfRule>
  </conditionalFormatting>
  <dataValidations count="11">
    <dataValidation type="date" allowBlank="1" showInputMessage="1" showErrorMessage="1" error="2017/1/1以降の日付を入力してください。" sqref="K26:L27 N26:O27">
      <formula1>42736</formula1>
      <formula2>73050</formula2>
    </dataValidation>
    <dataValidation type="list" allowBlank="1" showInputMessage="1" sqref="I29">
      <formula1>"　,無制限,"</formula1>
    </dataValidation>
    <dataValidation type="list" allowBlank="1" showInputMessage="1" sqref="N29">
      <formula1>"　,制限無し,"</formula1>
    </dataValidation>
    <dataValidation type="list" allowBlank="1" showInputMessage="1" sqref="D3">
      <formula1>"　,サンプル撮影,"</formula1>
    </dataValidation>
    <dataValidation type="list" allowBlank="1" showInputMessage="1" showErrorMessage="1" sqref="E22:F22">
      <formula1>"　,賞味,消費,使用,提供,その他,"</formula1>
    </dataValidation>
    <dataValidation type="list" allowBlank="1" showInputMessage="1" showErrorMessage="1" sqref="G23">
      <formula1>"　,日,ヶ月,年,"</formula1>
    </dataValidation>
    <dataValidation type="list" allowBlank="1" showInputMessage="1" showErrorMessage="1" sqref="E26:H27">
      <formula1>"　　,①通年取扱い,②季節限定取扱い,"</formula1>
    </dataValidation>
    <dataValidation type="list" allowBlank="1" showInputMessage="1" showErrorMessage="1" sqref="J28:K28">
      <formula1>"　　,①～2kg未満,②2kg～5kg未満,③5kg～10kg未満,④10kg～20kg未満,⑤20kg～30kg未満,⑥30kg～50kg未満,"</formula1>
    </dataValidation>
    <dataValidation type="list" allowBlank="1" showInputMessage="1" showErrorMessage="1" sqref="E28:G28">
      <formula1>"　　,①通常便,②冷蔵便,③冷凍便,④その他,"</formula1>
    </dataValidation>
    <dataValidation type="list" allowBlank="1" showInputMessage="1" showErrorMessage="1" sqref="N28:O28">
      <formula1>"　　,①60cmサイズ,②80cmサイズ,③100cmサイズ,④140cmサイズ,⑤160cmサイズ,⑥160～260cmサイズ,"</formula1>
    </dataValidation>
    <dataValidation type="list" allowBlank="1" showInputMessage="1" showErrorMessage="1" sqref="E37:G37">
      <formula1>"　,加入済,未加入,"</formula1>
    </dataValidation>
  </dataValidations>
  <pageMargins left="0.7" right="0.7" top="0.75" bottom="0.75" header="0.3" footer="0.3"/>
  <pageSetup paperSize="9" scale="79" orientation="portrait" r:id="rId1"/>
  <rowBreaks count="1" manualBreakCount="1">
    <brk id="36" max="14" man="1"/>
  </rowBreaks>
  <colBreaks count="1" manualBreakCount="1">
    <brk id="15"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79998168889431442"/>
    <pageSetUpPr fitToPage="1"/>
  </sheetPr>
  <dimension ref="B1:T77"/>
  <sheetViews>
    <sheetView zoomScale="80" zoomScaleNormal="80" workbookViewId="0">
      <pane xSplit="4" ySplit="4" topLeftCell="E5" activePane="bottomRight" state="frozen"/>
      <selection activeCell="A2" sqref="A2"/>
      <selection pane="topRight" activeCell="A2" sqref="A2"/>
      <selection pane="bottomLeft" activeCell="A2" sqref="A2"/>
      <selection pane="bottomRight" activeCell="A2" sqref="A2"/>
    </sheetView>
  </sheetViews>
  <sheetFormatPr defaultRowHeight="13.2" x14ac:dyDescent="0.2"/>
  <cols>
    <col min="1" max="1" width="1.6640625" style="106" customWidth="1"/>
    <col min="2" max="2" width="5.44140625" style="105" customWidth="1"/>
    <col min="3" max="3" width="5.44140625" style="106" customWidth="1"/>
    <col min="4" max="4" width="39.109375" style="106" customWidth="1"/>
    <col min="5" max="13" width="7.6640625" style="106" customWidth="1"/>
    <col min="14" max="14" width="12.109375" style="106" customWidth="1"/>
    <col min="15" max="15" width="69.109375" style="106" customWidth="1"/>
    <col min="16" max="16" width="5.33203125" style="106" customWidth="1"/>
    <col min="17" max="17" width="13.109375" style="106" customWidth="1"/>
    <col min="18" max="18" width="6" style="106" customWidth="1"/>
    <col min="19" max="16384" width="8.88671875" style="106"/>
  </cols>
  <sheetData>
    <row r="1" spans="2:20" ht="9" customHeight="1" x14ac:dyDescent="0.2">
      <c r="B1" s="147"/>
      <c r="C1" s="148"/>
      <c r="D1" s="148"/>
      <c r="E1" s="148"/>
      <c r="F1" s="148"/>
      <c r="G1" s="148"/>
      <c r="H1" s="148"/>
      <c r="I1" s="148"/>
      <c r="J1" s="148"/>
      <c r="K1" s="148"/>
      <c r="L1" s="148"/>
      <c r="M1" s="148"/>
      <c r="N1" s="148"/>
      <c r="O1" s="148"/>
      <c r="P1" s="148"/>
      <c r="Q1" s="148"/>
    </row>
    <row r="2" spans="2:20" ht="42" customHeight="1" x14ac:dyDescent="0.2">
      <c r="B2" s="354" t="s">
        <v>188</v>
      </c>
      <c r="C2" s="354"/>
      <c r="D2" s="354"/>
      <c r="E2" s="483" t="s">
        <v>229</v>
      </c>
      <c r="F2" s="483"/>
      <c r="G2" s="483"/>
      <c r="H2" s="483"/>
      <c r="I2" s="484"/>
      <c r="J2" s="484"/>
      <c r="K2" s="484"/>
      <c r="L2" s="484"/>
      <c r="M2" s="484"/>
      <c r="N2" s="192"/>
      <c r="O2" s="351"/>
      <c r="P2" s="352"/>
      <c r="Q2" s="352"/>
      <c r="R2" s="353"/>
      <c r="S2" s="353"/>
      <c r="T2" s="353"/>
    </row>
    <row r="3" spans="2:20" ht="42" customHeight="1" x14ac:dyDescent="0.2">
      <c r="B3" s="355"/>
      <c r="C3" s="355"/>
      <c r="D3" s="355"/>
      <c r="E3" s="481" t="s">
        <v>244</v>
      </c>
      <c r="F3" s="482"/>
      <c r="G3" s="482"/>
      <c r="H3" s="482"/>
      <c r="I3" s="482"/>
      <c r="J3" s="482"/>
      <c r="K3" s="482"/>
      <c r="L3" s="482"/>
      <c r="M3" s="482"/>
      <c r="N3" s="482"/>
      <c r="O3" s="482"/>
      <c r="P3" s="149"/>
      <c r="Q3" s="149"/>
      <c r="R3" s="169"/>
      <c r="S3" s="169"/>
      <c r="T3" s="169"/>
    </row>
    <row r="4" spans="2:20" ht="33" customHeight="1" x14ac:dyDescent="0.2">
      <c r="B4" s="334" t="s">
        <v>158</v>
      </c>
      <c r="C4" s="335"/>
      <c r="D4" s="335"/>
      <c r="E4" s="335" t="s">
        <v>160</v>
      </c>
      <c r="F4" s="335"/>
      <c r="G4" s="335"/>
      <c r="H4" s="335"/>
      <c r="I4" s="335"/>
      <c r="J4" s="335"/>
      <c r="K4" s="335"/>
      <c r="L4" s="335"/>
      <c r="M4" s="335"/>
      <c r="N4" s="335"/>
      <c r="O4" s="150" t="s">
        <v>162</v>
      </c>
      <c r="P4" s="336" t="s">
        <v>173</v>
      </c>
      <c r="Q4" s="337"/>
      <c r="R4" s="114"/>
      <c r="S4" s="169"/>
      <c r="T4" s="169"/>
    </row>
    <row r="5" spans="2:20" ht="24.9" customHeight="1" x14ac:dyDescent="0.2">
      <c r="B5" s="280" t="s">
        <v>163</v>
      </c>
      <c r="C5" s="110">
        <v>1</v>
      </c>
      <c r="D5" s="116" t="s">
        <v>251</v>
      </c>
      <c r="E5" s="339"/>
      <c r="F5" s="340"/>
      <c r="G5" s="340"/>
      <c r="H5" s="340"/>
      <c r="I5" s="340"/>
      <c r="J5" s="340"/>
      <c r="K5" s="340"/>
      <c r="L5" s="340"/>
      <c r="M5" s="340"/>
      <c r="N5" s="341"/>
      <c r="O5" s="117" t="s">
        <v>245</v>
      </c>
      <c r="P5" s="342" t="s">
        <v>165</v>
      </c>
      <c r="Q5" s="343"/>
      <c r="R5" s="332"/>
      <c r="S5" s="333"/>
      <c r="T5" s="333"/>
    </row>
    <row r="6" spans="2:20" ht="24.9" customHeight="1" x14ac:dyDescent="0.2">
      <c r="B6" s="280"/>
      <c r="C6" s="109">
        <v>2</v>
      </c>
      <c r="D6" s="112" t="s">
        <v>159</v>
      </c>
      <c r="E6" s="327"/>
      <c r="F6" s="328"/>
      <c r="G6" s="328"/>
      <c r="H6" s="328"/>
      <c r="I6" s="328"/>
      <c r="J6" s="328"/>
      <c r="K6" s="328"/>
      <c r="L6" s="328"/>
      <c r="M6" s="328"/>
      <c r="N6" s="329"/>
      <c r="O6" s="118"/>
      <c r="P6" s="330" t="s">
        <v>165</v>
      </c>
      <c r="Q6" s="331"/>
      <c r="R6" s="332"/>
      <c r="S6" s="333"/>
      <c r="T6" s="333"/>
    </row>
    <row r="7" spans="2:20" ht="24.9" customHeight="1" x14ac:dyDescent="0.2">
      <c r="B7" s="280"/>
      <c r="C7" s="109">
        <v>3</v>
      </c>
      <c r="D7" s="112" t="s">
        <v>175</v>
      </c>
      <c r="E7" s="327"/>
      <c r="F7" s="328"/>
      <c r="G7" s="328"/>
      <c r="H7" s="328"/>
      <c r="I7" s="328"/>
      <c r="J7" s="328"/>
      <c r="K7" s="328"/>
      <c r="L7" s="328"/>
      <c r="M7" s="328"/>
      <c r="N7" s="329"/>
      <c r="O7" s="118"/>
      <c r="P7" s="330" t="s">
        <v>165</v>
      </c>
      <c r="Q7" s="331"/>
      <c r="R7" s="332"/>
      <c r="S7" s="333"/>
      <c r="T7" s="333"/>
    </row>
    <row r="8" spans="2:20" ht="24.9" customHeight="1" thickBot="1" x14ac:dyDescent="0.25">
      <c r="B8" s="338"/>
      <c r="C8" s="111">
        <v>4</v>
      </c>
      <c r="D8" s="113" t="s">
        <v>55</v>
      </c>
      <c r="E8" s="344"/>
      <c r="F8" s="345"/>
      <c r="G8" s="345"/>
      <c r="H8" s="345"/>
      <c r="I8" s="345"/>
      <c r="J8" s="345"/>
      <c r="K8" s="345"/>
      <c r="L8" s="345"/>
      <c r="M8" s="345"/>
      <c r="N8" s="346"/>
      <c r="O8" s="119"/>
      <c r="P8" s="347" t="s">
        <v>165</v>
      </c>
      <c r="Q8" s="348"/>
      <c r="R8" s="332"/>
      <c r="S8" s="333"/>
      <c r="T8" s="333"/>
    </row>
    <row r="9" spans="2:20" ht="24.9" customHeight="1" thickTop="1" x14ac:dyDescent="0.2">
      <c r="B9" s="307" t="s">
        <v>161</v>
      </c>
      <c r="C9" s="127">
        <v>5</v>
      </c>
      <c r="D9" s="132" t="s">
        <v>43</v>
      </c>
      <c r="E9" s="309"/>
      <c r="F9" s="310"/>
      <c r="G9" s="310"/>
      <c r="H9" s="310"/>
      <c r="I9" s="310"/>
      <c r="J9" s="310"/>
      <c r="K9" s="310"/>
      <c r="L9" s="310"/>
      <c r="M9" s="310"/>
      <c r="N9" s="311"/>
      <c r="O9" s="324" t="s">
        <v>235</v>
      </c>
      <c r="P9" s="312" t="s">
        <v>165</v>
      </c>
      <c r="Q9" s="313"/>
      <c r="R9" s="170"/>
      <c r="S9" s="171"/>
      <c r="T9" s="171"/>
    </row>
    <row r="10" spans="2:20" ht="24.9" customHeight="1" x14ac:dyDescent="0.2">
      <c r="B10" s="280"/>
      <c r="C10" s="128">
        <v>6</v>
      </c>
      <c r="D10" s="133" t="s">
        <v>44</v>
      </c>
      <c r="E10" s="314"/>
      <c r="F10" s="315"/>
      <c r="G10" s="315"/>
      <c r="H10" s="315"/>
      <c r="I10" s="315"/>
      <c r="J10" s="315"/>
      <c r="K10" s="315"/>
      <c r="L10" s="315"/>
      <c r="M10" s="315"/>
      <c r="N10" s="316"/>
      <c r="O10" s="325"/>
      <c r="P10" s="317" t="s">
        <v>165</v>
      </c>
      <c r="Q10" s="318"/>
      <c r="R10" s="170"/>
      <c r="S10" s="171"/>
      <c r="T10" s="171"/>
    </row>
    <row r="11" spans="2:20" ht="24.9" customHeight="1" x14ac:dyDescent="0.2">
      <c r="B11" s="280"/>
      <c r="C11" s="128">
        <v>7</v>
      </c>
      <c r="D11" s="133" t="s">
        <v>45</v>
      </c>
      <c r="E11" s="314"/>
      <c r="F11" s="315"/>
      <c r="G11" s="315"/>
      <c r="H11" s="315"/>
      <c r="I11" s="315"/>
      <c r="J11" s="315"/>
      <c r="K11" s="315"/>
      <c r="L11" s="315"/>
      <c r="M11" s="315"/>
      <c r="N11" s="316"/>
      <c r="O11" s="325"/>
      <c r="P11" s="317" t="s">
        <v>165</v>
      </c>
      <c r="Q11" s="318"/>
      <c r="R11" s="170"/>
      <c r="S11" s="171"/>
      <c r="T11" s="171"/>
    </row>
    <row r="12" spans="2:20" ht="24.9" customHeight="1" thickBot="1" x14ac:dyDescent="0.25">
      <c r="B12" s="308"/>
      <c r="C12" s="129">
        <v>8</v>
      </c>
      <c r="D12" s="134" t="s">
        <v>46</v>
      </c>
      <c r="E12" s="319"/>
      <c r="F12" s="320"/>
      <c r="G12" s="320"/>
      <c r="H12" s="320"/>
      <c r="I12" s="320"/>
      <c r="J12" s="320"/>
      <c r="K12" s="320"/>
      <c r="L12" s="320"/>
      <c r="M12" s="320"/>
      <c r="N12" s="321"/>
      <c r="O12" s="326"/>
      <c r="P12" s="322" t="s">
        <v>165</v>
      </c>
      <c r="Q12" s="323"/>
      <c r="R12" s="115"/>
      <c r="S12" s="107"/>
      <c r="T12" s="107"/>
    </row>
    <row r="13" spans="2:20" ht="40.200000000000003" thickTop="1" x14ac:dyDescent="0.2">
      <c r="B13" s="279" t="s">
        <v>174</v>
      </c>
      <c r="C13" s="130">
        <v>9</v>
      </c>
      <c r="D13" s="137" t="s">
        <v>218</v>
      </c>
      <c r="E13" s="282"/>
      <c r="F13" s="283"/>
      <c r="G13" s="283"/>
      <c r="H13" s="283"/>
      <c r="I13" s="283"/>
      <c r="J13" s="283"/>
      <c r="K13" s="283"/>
      <c r="L13" s="283"/>
      <c r="M13" s="283"/>
      <c r="N13" s="284"/>
      <c r="O13" s="167" t="s">
        <v>241</v>
      </c>
      <c r="P13" s="124">
        <f>LEN(E13)</f>
        <v>0</v>
      </c>
      <c r="Q13" s="120" t="s">
        <v>166</v>
      </c>
      <c r="R13" s="217"/>
      <c r="S13" s="218"/>
      <c r="T13" s="218"/>
    </row>
    <row r="14" spans="2:20" ht="24.9" customHeight="1" x14ac:dyDescent="0.2">
      <c r="B14" s="280"/>
      <c r="C14" s="128">
        <v>10</v>
      </c>
      <c r="D14" s="174" t="s">
        <v>164</v>
      </c>
      <c r="E14" s="267"/>
      <c r="F14" s="268"/>
      <c r="G14" s="297"/>
      <c r="H14" s="297"/>
      <c r="I14" s="297"/>
      <c r="J14" s="297"/>
      <c r="K14" s="297"/>
      <c r="L14" s="297"/>
      <c r="M14" s="297"/>
      <c r="N14" s="298"/>
      <c r="O14" s="121"/>
      <c r="P14" s="125">
        <f>LEN(E14)</f>
        <v>0</v>
      </c>
      <c r="Q14" s="122" t="s">
        <v>167</v>
      </c>
      <c r="R14" s="217"/>
      <c r="S14" s="218"/>
      <c r="T14" s="218"/>
    </row>
    <row r="15" spans="2:20" ht="24.9" customHeight="1" x14ac:dyDescent="0.2">
      <c r="B15" s="280"/>
      <c r="C15" s="128">
        <v>11</v>
      </c>
      <c r="D15" s="174" t="s">
        <v>179</v>
      </c>
      <c r="E15" s="487" t="s">
        <v>187</v>
      </c>
      <c r="F15" s="488"/>
      <c r="G15" s="301"/>
      <c r="H15" s="301"/>
      <c r="I15" s="485" t="s">
        <v>177</v>
      </c>
      <c r="J15" s="485"/>
      <c r="K15" s="485"/>
      <c r="L15" s="485"/>
      <c r="M15" s="485"/>
      <c r="N15" s="486"/>
      <c r="O15" s="176" t="s">
        <v>184</v>
      </c>
      <c r="P15" s="264" t="s">
        <v>165</v>
      </c>
      <c r="Q15" s="265"/>
      <c r="R15" s="217"/>
      <c r="S15" s="218"/>
      <c r="T15" s="218"/>
    </row>
    <row r="16" spans="2:20" ht="24.9" customHeight="1" x14ac:dyDescent="0.2">
      <c r="B16" s="280"/>
      <c r="C16" s="128">
        <v>12</v>
      </c>
      <c r="D16" s="209" t="s">
        <v>256</v>
      </c>
      <c r="E16" s="304"/>
      <c r="F16" s="305"/>
      <c r="G16" s="305"/>
      <c r="H16" s="305"/>
      <c r="I16" s="305"/>
      <c r="J16" s="305"/>
      <c r="K16" s="305"/>
      <c r="L16" s="305"/>
      <c r="M16" s="305"/>
      <c r="N16" s="306"/>
      <c r="O16" s="208" t="s">
        <v>259</v>
      </c>
      <c r="P16" s="264" t="s">
        <v>165</v>
      </c>
      <c r="Q16" s="265"/>
      <c r="R16" s="217"/>
      <c r="S16" s="218"/>
      <c r="T16" s="218"/>
    </row>
    <row r="17" spans="2:20" ht="60.75" customHeight="1" x14ac:dyDescent="0.2">
      <c r="B17" s="280"/>
      <c r="C17" s="128">
        <v>13</v>
      </c>
      <c r="D17" s="177" t="s">
        <v>219</v>
      </c>
      <c r="E17" s="267"/>
      <c r="F17" s="268"/>
      <c r="G17" s="302"/>
      <c r="H17" s="302"/>
      <c r="I17" s="302"/>
      <c r="J17" s="302"/>
      <c r="K17" s="302"/>
      <c r="L17" s="302"/>
      <c r="M17" s="302"/>
      <c r="N17" s="303"/>
      <c r="O17" s="121" t="s">
        <v>236</v>
      </c>
      <c r="P17" s="125">
        <f>LEN(E17)</f>
        <v>0</v>
      </c>
      <c r="Q17" s="122" t="s">
        <v>166</v>
      </c>
      <c r="R17" s="217"/>
      <c r="S17" s="218"/>
      <c r="T17" s="218"/>
    </row>
    <row r="18" spans="2:20" ht="130.65" customHeight="1" x14ac:dyDescent="0.2">
      <c r="B18" s="280"/>
      <c r="C18" s="128">
        <v>14</v>
      </c>
      <c r="D18" s="177" t="s">
        <v>220</v>
      </c>
      <c r="E18" s="267"/>
      <c r="F18" s="268"/>
      <c r="G18" s="268"/>
      <c r="H18" s="268"/>
      <c r="I18" s="268"/>
      <c r="J18" s="268"/>
      <c r="K18" s="268"/>
      <c r="L18" s="268"/>
      <c r="M18" s="268"/>
      <c r="N18" s="269"/>
      <c r="O18" s="168" t="s">
        <v>243</v>
      </c>
      <c r="P18" s="125">
        <f>LEN(E18)</f>
        <v>0</v>
      </c>
      <c r="Q18" s="122" t="s">
        <v>168</v>
      </c>
      <c r="R18" s="217"/>
      <c r="S18" s="218"/>
      <c r="T18" s="218"/>
    </row>
    <row r="19" spans="2:20" ht="30" customHeight="1" x14ac:dyDescent="0.2">
      <c r="B19" s="280"/>
      <c r="C19" s="221">
        <v>15</v>
      </c>
      <c r="D19" s="243" t="s">
        <v>176</v>
      </c>
      <c r="E19" s="267"/>
      <c r="F19" s="268"/>
      <c r="G19" s="268"/>
      <c r="H19" s="268"/>
      <c r="I19" s="268"/>
      <c r="J19" s="489"/>
      <c r="K19" s="229" t="s">
        <v>190</v>
      </c>
      <c r="L19" s="230"/>
      <c r="M19" s="490"/>
      <c r="N19" s="491"/>
      <c r="O19" s="246" t="s">
        <v>237</v>
      </c>
      <c r="P19" s="275" t="s">
        <v>165</v>
      </c>
      <c r="Q19" s="276"/>
      <c r="R19" s="172"/>
      <c r="S19" s="173"/>
      <c r="T19" s="173"/>
    </row>
    <row r="20" spans="2:20" ht="30" customHeight="1" x14ac:dyDescent="0.2">
      <c r="B20" s="280"/>
      <c r="C20" s="222"/>
      <c r="D20" s="244"/>
      <c r="E20" s="267"/>
      <c r="F20" s="268"/>
      <c r="G20" s="268"/>
      <c r="H20" s="268"/>
      <c r="I20" s="268"/>
      <c r="J20" s="489"/>
      <c r="K20" s="229" t="s">
        <v>190</v>
      </c>
      <c r="L20" s="230"/>
      <c r="M20" s="490"/>
      <c r="N20" s="491"/>
      <c r="O20" s="247"/>
      <c r="P20" s="293"/>
      <c r="Q20" s="294"/>
      <c r="R20" s="172"/>
      <c r="S20" s="173"/>
      <c r="T20" s="173"/>
    </row>
    <row r="21" spans="2:20" ht="30" customHeight="1" x14ac:dyDescent="0.2">
      <c r="B21" s="280"/>
      <c r="C21" s="222"/>
      <c r="D21" s="244"/>
      <c r="E21" s="267"/>
      <c r="F21" s="268"/>
      <c r="G21" s="268"/>
      <c r="H21" s="268"/>
      <c r="I21" s="268"/>
      <c r="J21" s="489"/>
      <c r="K21" s="229" t="s">
        <v>190</v>
      </c>
      <c r="L21" s="230"/>
      <c r="M21" s="490"/>
      <c r="N21" s="491"/>
      <c r="O21" s="247"/>
      <c r="P21" s="293"/>
      <c r="Q21" s="294"/>
      <c r="R21" s="172"/>
      <c r="S21" s="173"/>
      <c r="T21" s="173"/>
    </row>
    <row r="22" spans="2:20" ht="30" customHeight="1" x14ac:dyDescent="0.2">
      <c r="B22" s="280"/>
      <c r="C22" s="222"/>
      <c r="D22" s="244"/>
      <c r="E22" s="267"/>
      <c r="F22" s="268"/>
      <c r="G22" s="268"/>
      <c r="H22" s="268"/>
      <c r="I22" s="268"/>
      <c r="J22" s="489"/>
      <c r="K22" s="229" t="s">
        <v>190</v>
      </c>
      <c r="L22" s="230"/>
      <c r="M22" s="490"/>
      <c r="N22" s="491"/>
      <c r="O22" s="247"/>
      <c r="P22" s="293"/>
      <c r="Q22" s="294"/>
      <c r="R22" s="172"/>
      <c r="S22" s="173"/>
      <c r="T22" s="173"/>
    </row>
    <row r="23" spans="2:20" ht="30" customHeight="1" x14ac:dyDescent="0.2">
      <c r="B23" s="280"/>
      <c r="C23" s="223"/>
      <c r="D23" s="245"/>
      <c r="E23" s="267"/>
      <c r="F23" s="268"/>
      <c r="G23" s="268"/>
      <c r="H23" s="268"/>
      <c r="I23" s="268"/>
      <c r="J23" s="489"/>
      <c r="K23" s="229" t="s">
        <v>190</v>
      </c>
      <c r="L23" s="230"/>
      <c r="M23" s="490"/>
      <c r="N23" s="491"/>
      <c r="O23" s="248"/>
      <c r="P23" s="277"/>
      <c r="Q23" s="278"/>
      <c r="R23" s="217"/>
      <c r="S23" s="218"/>
      <c r="T23" s="218"/>
    </row>
    <row r="24" spans="2:20" ht="24.9" customHeight="1" x14ac:dyDescent="0.2">
      <c r="B24" s="280"/>
      <c r="C24" s="128">
        <v>16</v>
      </c>
      <c r="D24" s="235" t="s">
        <v>169</v>
      </c>
      <c r="E24" s="493" t="s">
        <v>190</v>
      </c>
      <c r="F24" s="494"/>
      <c r="G24" s="494"/>
      <c r="H24" s="297"/>
      <c r="I24" s="297"/>
      <c r="J24" s="297"/>
      <c r="K24" s="297"/>
      <c r="L24" s="297"/>
      <c r="M24" s="297"/>
      <c r="N24" s="298"/>
      <c r="O24" s="246" t="s">
        <v>231</v>
      </c>
      <c r="P24" s="275" t="s">
        <v>165</v>
      </c>
      <c r="Q24" s="276"/>
      <c r="R24" s="217"/>
      <c r="S24" s="218"/>
      <c r="T24" s="218"/>
    </row>
    <row r="25" spans="2:20" ht="24.9" customHeight="1" x14ac:dyDescent="0.2">
      <c r="B25" s="280"/>
      <c r="C25" s="128">
        <v>17</v>
      </c>
      <c r="D25" s="236"/>
      <c r="E25" s="180"/>
      <c r="F25" s="492" t="s">
        <v>208</v>
      </c>
      <c r="G25" s="492"/>
      <c r="H25" s="302"/>
      <c r="I25" s="302"/>
      <c r="J25" s="302"/>
      <c r="K25" s="302"/>
      <c r="L25" s="302"/>
      <c r="M25" s="302"/>
      <c r="N25" s="303"/>
      <c r="O25" s="248"/>
      <c r="P25" s="277"/>
      <c r="Q25" s="278"/>
      <c r="R25" s="217"/>
      <c r="S25" s="218"/>
      <c r="T25" s="218"/>
    </row>
    <row r="26" spans="2:20" ht="55.35" customHeight="1" x14ac:dyDescent="0.2">
      <c r="B26" s="280"/>
      <c r="C26" s="128">
        <v>18</v>
      </c>
      <c r="D26" s="174" t="s">
        <v>171</v>
      </c>
      <c r="E26" s="267"/>
      <c r="F26" s="268"/>
      <c r="G26" s="268"/>
      <c r="H26" s="268"/>
      <c r="I26" s="268"/>
      <c r="J26" s="268"/>
      <c r="K26" s="268"/>
      <c r="L26" s="268"/>
      <c r="M26" s="268"/>
      <c r="N26" s="269"/>
      <c r="O26" s="121" t="s">
        <v>183</v>
      </c>
      <c r="P26" s="285" t="s">
        <v>165</v>
      </c>
      <c r="Q26" s="286"/>
      <c r="R26" s="217"/>
      <c r="S26" s="218"/>
      <c r="T26" s="218"/>
    </row>
    <row r="27" spans="2:20" ht="44.4" customHeight="1" x14ac:dyDescent="0.2">
      <c r="B27" s="280"/>
      <c r="C27" s="128">
        <v>19</v>
      </c>
      <c r="D27" s="174" t="s">
        <v>191</v>
      </c>
      <c r="E27" s="497" t="s">
        <v>200</v>
      </c>
      <c r="F27" s="498"/>
      <c r="G27" s="498"/>
      <c r="H27" s="498"/>
      <c r="I27" s="498"/>
      <c r="J27" s="499"/>
      <c r="K27" s="499"/>
      <c r="L27" s="500" t="s">
        <v>192</v>
      </c>
      <c r="M27" s="500"/>
      <c r="N27" s="501"/>
      <c r="O27" s="166" t="s">
        <v>215</v>
      </c>
      <c r="P27" s="251" t="s">
        <v>165</v>
      </c>
      <c r="Q27" s="252"/>
      <c r="R27" s="172"/>
      <c r="S27" s="173"/>
      <c r="T27" s="173"/>
    </row>
    <row r="28" spans="2:20" ht="24.9" customHeight="1" x14ac:dyDescent="0.2">
      <c r="B28" s="280"/>
      <c r="C28" s="128">
        <v>20</v>
      </c>
      <c r="D28" s="175" t="s">
        <v>5</v>
      </c>
      <c r="E28" s="512" t="s">
        <v>190</v>
      </c>
      <c r="F28" s="513"/>
      <c r="G28" s="514"/>
      <c r="H28" s="517" t="s">
        <v>186</v>
      </c>
      <c r="I28" s="517"/>
      <c r="J28" s="495"/>
      <c r="K28" s="495"/>
      <c r="L28" s="181" t="s">
        <v>8</v>
      </c>
      <c r="M28" s="495"/>
      <c r="N28" s="496"/>
      <c r="O28" s="295" t="s">
        <v>250</v>
      </c>
      <c r="P28" s="251" t="s">
        <v>165</v>
      </c>
      <c r="Q28" s="252"/>
      <c r="R28" s="108"/>
      <c r="S28" s="107"/>
      <c r="T28" s="107"/>
    </row>
    <row r="29" spans="2:20" ht="24.9" customHeight="1" x14ac:dyDescent="0.2">
      <c r="B29" s="280"/>
      <c r="C29" s="128">
        <v>21</v>
      </c>
      <c r="D29" s="175" t="s">
        <v>21</v>
      </c>
      <c r="E29" s="515"/>
      <c r="F29" s="492"/>
      <c r="G29" s="516"/>
      <c r="H29" s="517" t="s">
        <v>185</v>
      </c>
      <c r="I29" s="517"/>
      <c r="J29" s="495"/>
      <c r="K29" s="495"/>
      <c r="L29" s="181" t="s">
        <v>8</v>
      </c>
      <c r="M29" s="495"/>
      <c r="N29" s="496"/>
      <c r="O29" s="296"/>
      <c r="P29" s="251" t="s">
        <v>165</v>
      </c>
      <c r="Q29" s="252"/>
      <c r="R29" s="253"/>
      <c r="S29" s="254"/>
      <c r="T29" s="254"/>
    </row>
    <row r="30" spans="2:20" ht="24.9" customHeight="1" x14ac:dyDescent="0.2">
      <c r="B30" s="280"/>
      <c r="C30" s="128">
        <v>22</v>
      </c>
      <c r="D30" s="175" t="s">
        <v>20</v>
      </c>
      <c r="E30" s="509" t="s">
        <v>190</v>
      </c>
      <c r="F30" s="510"/>
      <c r="G30" s="510"/>
      <c r="H30" s="510"/>
      <c r="I30" s="510"/>
      <c r="J30" s="510"/>
      <c r="K30" s="510"/>
      <c r="L30" s="510"/>
      <c r="M30" s="510"/>
      <c r="N30" s="511"/>
      <c r="O30" s="121"/>
      <c r="P30" s="258" t="s">
        <v>165</v>
      </c>
      <c r="Q30" s="259"/>
      <c r="R30" s="108"/>
      <c r="S30" s="107"/>
      <c r="T30" s="107"/>
    </row>
    <row r="31" spans="2:20" ht="33" customHeight="1" x14ac:dyDescent="0.2">
      <c r="B31" s="280"/>
      <c r="C31" s="128">
        <v>23</v>
      </c>
      <c r="D31" s="175" t="s">
        <v>180</v>
      </c>
      <c r="E31" s="509" t="s">
        <v>190</v>
      </c>
      <c r="F31" s="510"/>
      <c r="G31" s="510"/>
      <c r="H31" s="510"/>
      <c r="I31" s="510"/>
      <c r="J31" s="510"/>
      <c r="K31" s="510"/>
      <c r="L31" s="510"/>
      <c r="M31" s="510"/>
      <c r="N31" s="511"/>
      <c r="O31" s="121" t="s">
        <v>238</v>
      </c>
      <c r="P31" s="258" t="s">
        <v>165</v>
      </c>
      <c r="Q31" s="259"/>
      <c r="R31" s="108"/>
      <c r="S31" s="107"/>
      <c r="T31" s="107"/>
    </row>
    <row r="32" spans="2:20" ht="33" customHeight="1" x14ac:dyDescent="0.2">
      <c r="B32" s="280"/>
      <c r="C32" s="128">
        <v>24</v>
      </c>
      <c r="D32" s="175" t="s">
        <v>181</v>
      </c>
      <c r="E32" s="509" t="s">
        <v>190</v>
      </c>
      <c r="F32" s="510"/>
      <c r="G32" s="510"/>
      <c r="H32" s="510"/>
      <c r="I32" s="510"/>
      <c r="J32" s="510"/>
      <c r="K32" s="510"/>
      <c r="L32" s="510"/>
      <c r="M32" s="510"/>
      <c r="N32" s="511"/>
      <c r="O32" s="121" t="s">
        <v>239</v>
      </c>
      <c r="P32" s="258" t="s">
        <v>165</v>
      </c>
      <c r="Q32" s="259"/>
      <c r="R32" s="108"/>
      <c r="S32" s="107"/>
      <c r="T32" s="107"/>
    </row>
    <row r="33" spans="2:20" ht="48.9" customHeight="1" x14ac:dyDescent="0.2">
      <c r="B33" s="280"/>
      <c r="C33" s="128">
        <v>25</v>
      </c>
      <c r="D33" s="138" t="s">
        <v>199</v>
      </c>
      <c r="E33" s="505" t="s">
        <v>178</v>
      </c>
      <c r="F33" s="506"/>
      <c r="G33" s="506"/>
      <c r="H33" s="182"/>
      <c r="I33" s="183" t="s">
        <v>3</v>
      </c>
      <c r="J33" s="507" t="s">
        <v>182</v>
      </c>
      <c r="K33" s="508"/>
      <c r="L33" s="508"/>
      <c r="M33" s="182"/>
      <c r="N33" s="184" t="s">
        <v>3</v>
      </c>
      <c r="O33" s="121" t="s">
        <v>189</v>
      </c>
      <c r="P33" s="264" t="s">
        <v>165</v>
      </c>
      <c r="Q33" s="265"/>
      <c r="R33" s="217"/>
      <c r="S33" s="218"/>
      <c r="T33" s="218"/>
    </row>
    <row r="34" spans="2:20" ht="124.35" customHeight="1" x14ac:dyDescent="0.2">
      <c r="B34" s="280"/>
      <c r="C34" s="128">
        <v>26</v>
      </c>
      <c r="D34" s="174" t="s">
        <v>172</v>
      </c>
      <c r="E34" s="267"/>
      <c r="F34" s="268"/>
      <c r="G34" s="268"/>
      <c r="H34" s="268"/>
      <c r="I34" s="268"/>
      <c r="J34" s="268"/>
      <c r="K34" s="268"/>
      <c r="L34" s="268"/>
      <c r="M34" s="268"/>
      <c r="N34" s="269"/>
      <c r="O34" s="121"/>
      <c r="P34" s="264" t="s">
        <v>165</v>
      </c>
      <c r="Q34" s="265"/>
      <c r="R34" s="108"/>
      <c r="S34" s="107"/>
      <c r="T34" s="107"/>
    </row>
    <row r="35" spans="2:20" ht="120" customHeight="1" x14ac:dyDescent="0.2">
      <c r="B35" s="280"/>
      <c r="C35" s="128">
        <v>27</v>
      </c>
      <c r="D35" s="174" t="s">
        <v>170</v>
      </c>
      <c r="E35" s="267"/>
      <c r="F35" s="268"/>
      <c r="G35" s="268"/>
      <c r="H35" s="268"/>
      <c r="I35" s="268"/>
      <c r="J35" s="268"/>
      <c r="K35" s="268"/>
      <c r="L35" s="268"/>
      <c r="M35" s="268"/>
      <c r="N35" s="269"/>
      <c r="O35" s="168" t="s">
        <v>206</v>
      </c>
      <c r="P35" s="125">
        <f>LEN(E35)</f>
        <v>0</v>
      </c>
      <c r="Q35" s="122" t="s">
        <v>168</v>
      </c>
      <c r="R35" s="108"/>
      <c r="S35" s="107"/>
      <c r="T35" s="107"/>
    </row>
    <row r="36" spans="2:20" ht="24.9" customHeight="1" thickBot="1" x14ac:dyDescent="0.25">
      <c r="B36" s="281"/>
      <c r="C36" s="131">
        <v>28</v>
      </c>
      <c r="D36" s="139" t="s">
        <v>42</v>
      </c>
      <c r="E36" s="502" t="s">
        <v>190</v>
      </c>
      <c r="F36" s="503"/>
      <c r="G36" s="503"/>
      <c r="H36" s="503"/>
      <c r="I36" s="503"/>
      <c r="J36" s="503"/>
      <c r="K36" s="503"/>
      <c r="L36" s="503"/>
      <c r="M36" s="503"/>
      <c r="N36" s="504"/>
      <c r="O36" s="123"/>
      <c r="P36" s="273" t="s">
        <v>165</v>
      </c>
      <c r="Q36" s="274"/>
      <c r="R36" s="108"/>
      <c r="S36" s="107"/>
      <c r="T36" s="107"/>
    </row>
    <row r="37" spans="2:20" ht="27.75" customHeight="1" x14ac:dyDescent="0.2"/>
    <row r="38" spans="2:20" ht="27.75" customHeight="1" x14ac:dyDescent="0.2"/>
    <row r="39" spans="2:20" ht="27.75" customHeight="1" x14ac:dyDescent="0.2"/>
    <row r="40" spans="2:20" ht="27.75" customHeight="1" x14ac:dyDescent="0.2"/>
    <row r="41" spans="2:20" ht="27.75" customHeight="1" x14ac:dyDescent="0.2"/>
    <row r="42" spans="2:20" ht="27.75" customHeight="1" x14ac:dyDescent="0.2"/>
    <row r="43" spans="2:20" ht="27.75" customHeight="1" x14ac:dyDescent="0.2"/>
    <row r="44" spans="2:20" ht="27.75" customHeight="1" x14ac:dyDescent="0.2"/>
    <row r="45" spans="2:20" ht="27.75" customHeight="1" x14ac:dyDescent="0.2"/>
    <row r="46" spans="2:20" ht="27.75" customHeight="1" x14ac:dyDescent="0.2"/>
    <row r="47" spans="2:20" ht="27.75" customHeight="1" x14ac:dyDescent="0.2"/>
    <row r="48" spans="2:20" s="105" customFormat="1" ht="27.75" customHeight="1" x14ac:dyDescent="0.2">
      <c r="C48" s="106"/>
      <c r="D48" s="106"/>
      <c r="E48" s="106"/>
      <c r="F48" s="106"/>
      <c r="G48" s="106"/>
      <c r="H48" s="106"/>
      <c r="I48" s="106"/>
      <c r="J48" s="106"/>
      <c r="K48" s="106"/>
      <c r="L48" s="106"/>
      <c r="M48" s="106"/>
      <c r="N48" s="106"/>
      <c r="O48" s="106"/>
      <c r="P48" s="106"/>
      <c r="Q48" s="106"/>
    </row>
    <row r="49" spans="3:17" s="105" customFormat="1" ht="27.75" customHeight="1" x14ac:dyDescent="0.2">
      <c r="C49" s="106"/>
      <c r="D49" s="106"/>
      <c r="E49" s="106"/>
      <c r="F49" s="106"/>
      <c r="G49" s="106"/>
      <c r="H49" s="106"/>
      <c r="I49" s="106"/>
      <c r="J49" s="106"/>
      <c r="K49" s="106"/>
      <c r="L49" s="106"/>
      <c r="M49" s="106"/>
      <c r="N49" s="106"/>
      <c r="O49" s="106"/>
      <c r="P49" s="106"/>
      <c r="Q49" s="106"/>
    </row>
    <row r="50" spans="3:17" s="105" customFormat="1" ht="27.75" customHeight="1" x14ac:dyDescent="0.2">
      <c r="C50" s="106"/>
      <c r="D50" s="106"/>
      <c r="E50" s="106"/>
      <c r="F50" s="106"/>
      <c r="G50" s="106"/>
      <c r="H50" s="106"/>
      <c r="I50" s="106"/>
      <c r="J50" s="106"/>
      <c r="K50" s="106"/>
      <c r="L50" s="106"/>
      <c r="M50" s="106"/>
      <c r="N50" s="106"/>
      <c r="O50" s="106"/>
      <c r="P50" s="106"/>
      <c r="Q50" s="106"/>
    </row>
    <row r="51" spans="3:17" s="105" customFormat="1" ht="27.75" customHeight="1" x14ac:dyDescent="0.2">
      <c r="C51" s="106"/>
      <c r="D51" s="106"/>
      <c r="E51" s="106"/>
      <c r="F51" s="106"/>
      <c r="G51" s="106"/>
      <c r="H51" s="106"/>
      <c r="I51" s="106"/>
      <c r="J51" s="106"/>
      <c r="K51" s="106"/>
      <c r="L51" s="106"/>
      <c r="M51" s="106"/>
      <c r="N51" s="106"/>
      <c r="O51" s="106"/>
      <c r="P51" s="106"/>
      <c r="Q51" s="106"/>
    </row>
    <row r="52" spans="3:17" s="105" customFormat="1" ht="27.75" customHeight="1" x14ac:dyDescent="0.2">
      <c r="C52" s="106"/>
      <c r="D52" s="106"/>
      <c r="E52" s="106"/>
      <c r="F52" s="106"/>
      <c r="G52" s="106"/>
      <c r="H52" s="106"/>
      <c r="I52" s="106"/>
      <c r="J52" s="106"/>
      <c r="K52" s="106"/>
      <c r="L52" s="106"/>
      <c r="M52" s="106"/>
      <c r="N52" s="106"/>
      <c r="O52" s="106"/>
      <c r="P52" s="106"/>
      <c r="Q52" s="106"/>
    </row>
    <row r="53" spans="3:17" s="105" customFormat="1" ht="27.75" customHeight="1" x14ac:dyDescent="0.2">
      <c r="C53" s="106"/>
      <c r="D53" s="106"/>
      <c r="E53" s="106"/>
      <c r="F53" s="106"/>
      <c r="G53" s="106"/>
      <c r="H53" s="106"/>
      <c r="I53" s="106"/>
      <c r="J53" s="106"/>
      <c r="K53" s="106"/>
      <c r="L53" s="106"/>
      <c r="M53" s="106"/>
      <c r="N53" s="106"/>
      <c r="O53" s="106"/>
      <c r="P53" s="106"/>
      <c r="Q53" s="106"/>
    </row>
    <row r="54" spans="3:17" s="105" customFormat="1" ht="27.75" customHeight="1" x14ac:dyDescent="0.2">
      <c r="C54" s="106"/>
      <c r="D54" s="106"/>
      <c r="E54" s="106"/>
      <c r="F54" s="106"/>
      <c r="G54" s="106"/>
      <c r="H54" s="106"/>
      <c r="I54" s="106"/>
      <c r="J54" s="106"/>
      <c r="K54" s="106"/>
      <c r="L54" s="106"/>
      <c r="M54" s="106"/>
      <c r="N54" s="106"/>
      <c r="O54" s="106"/>
      <c r="P54" s="106"/>
      <c r="Q54" s="106"/>
    </row>
    <row r="55" spans="3:17" s="105" customFormat="1" ht="27.75" customHeight="1" x14ac:dyDescent="0.2">
      <c r="C55" s="106"/>
      <c r="D55" s="106"/>
      <c r="E55" s="106"/>
      <c r="F55" s="106"/>
      <c r="G55" s="106"/>
      <c r="H55" s="106"/>
      <c r="I55" s="106"/>
      <c r="J55" s="106"/>
      <c r="K55" s="106"/>
      <c r="L55" s="106"/>
      <c r="M55" s="106"/>
      <c r="N55" s="106"/>
      <c r="O55" s="106"/>
      <c r="P55" s="106"/>
      <c r="Q55" s="106"/>
    </row>
    <row r="56" spans="3:17" s="105" customFormat="1" ht="27.75" customHeight="1" x14ac:dyDescent="0.2">
      <c r="C56" s="106"/>
      <c r="D56" s="106"/>
      <c r="E56" s="106"/>
      <c r="F56" s="106"/>
      <c r="G56" s="106"/>
      <c r="H56" s="106"/>
      <c r="I56" s="106"/>
      <c r="J56" s="106"/>
      <c r="K56" s="106"/>
      <c r="L56" s="106"/>
      <c r="M56" s="106"/>
      <c r="N56" s="106"/>
      <c r="O56" s="106"/>
      <c r="P56" s="106"/>
      <c r="Q56" s="106"/>
    </row>
    <row r="57" spans="3:17" s="105" customFormat="1" ht="27.75" customHeight="1" x14ac:dyDescent="0.2">
      <c r="C57" s="106"/>
      <c r="D57" s="106"/>
      <c r="E57" s="106"/>
      <c r="F57" s="106"/>
      <c r="G57" s="106"/>
      <c r="H57" s="106"/>
      <c r="I57" s="106"/>
      <c r="J57" s="106"/>
      <c r="K57" s="106"/>
      <c r="L57" s="106"/>
      <c r="M57" s="106"/>
      <c r="N57" s="106"/>
      <c r="O57" s="106"/>
      <c r="P57" s="106"/>
      <c r="Q57" s="106"/>
    </row>
    <row r="58" spans="3:17" s="105" customFormat="1" ht="27.75" customHeight="1" x14ac:dyDescent="0.2">
      <c r="C58" s="106"/>
      <c r="D58" s="106"/>
      <c r="E58" s="106"/>
      <c r="F58" s="106"/>
      <c r="G58" s="106"/>
      <c r="H58" s="106"/>
      <c r="I58" s="106"/>
      <c r="J58" s="106"/>
      <c r="K58" s="106"/>
      <c r="L58" s="106"/>
      <c r="M58" s="106"/>
      <c r="N58" s="106"/>
      <c r="O58" s="106"/>
      <c r="P58" s="106"/>
      <c r="Q58" s="106"/>
    </row>
    <row r="59" spans="3:17" s="105" customFormat="1" ht="27.75" customHeight="1" x14ac:dyDescent="0.2">
      <c r="C59" s="106"/>
      <c r="D59" s="106"/>
      <c r="E59" s="106"/>
      <c r="F59" s="106"/>
      <c r="G59" s="106"/>
      <c r="H59" s="106"/>
      <c r="I59" s="106"/>
      <c r="J59" s="106"/>
      <c r="K59" s="106"/>
      <c r="L59" s="106"/>
      <c r="M59" s="106"/>
      <c r="N59" s="106"/>
      <c r="O59" s="106"/>
      <c r="P59" s="106"/>
      <c r="Q59" s="106"/>
    </row>
    <row r="60" spans="3:17" s="105" customFormat="1" ht="27.75" customHeight="1" x14ac:dyDescent="0.2">
      <c r="C60" s="106"/>
      <c r="D60" s="106"/>
      <c r="E60" s="106"/>
      <c r="F60" s="106"/>
      <c r="G60" s="106"/>
      <c r="H60" s="106"/>
      <c r="I60" s="106"/>
      <c r="J60" s="106"/>
      <c r="K60" s="106"/>
      <c r="L60" s="106"/>
      <c r="M60" s="106"/>
      <c r="N60" s="106"/>
      <c r="O60" s="106"/>
      <c r="P60" s="106"/>
      <c r="Q60" s="106"/>
    </row>
    <row r="61" spans="3:17" s="105" customFormat="1" ht="27.75" customHeight="1" x14ac:dyDescent="0.2">
      <c r="C61" s="106"/>
      <c r="D61" s="106"/>
      <c r="E61" s="106"/>
      <c r="F61" s="106"/>
      <c r="G61" s="106"/>
      <c r="H61" s="106"/>
      <c r="I61" s="106"/>
      <c r="J61" s="106"/>
      <c r="K61" s="106"/>
      <c r="L61" s="106"/>
      <c r="M61" s="106"/>
      <c r="N61" s="106"/>
      <c r="O61" s="106"/>
      <c r="P61" s="106"/>
      <c r="Q61" s="106"/>
    </row>
    <row r="62" spans="3:17" s="105" customFormat="1" ht="27.75" customHeight="1" x14ac:dyDescent="0.2">
      <c r="C62" s="106"/>
      <c r="D62" s="106"/>
      <c r="E62" s="106"/>
      <c r="F62" s="106"/>
      <c r="G62" s="106"/>
      <c r="H62" s="106"/>
      <c r="I62" s="106"/>
      <c r="J62" s="106"/>
      <c r="K62" s="106"/>
      <c r="L62" s="106"/>
      <c r="M62" s="106"/>
      <c r="N62" s="106"/>
      <c r="O62" s="106"/>
      <c r="P62" s="106"/>
      <c r="Q62" s="106"/>
    </row>
    <row r="63" spans="3:17" s="105" customFormat="1" ht="27.75" customHeight="1" x14ac:dyDescent="0.2">
      <c r="C63" s="106"/>
      <c r="D63" s="106"/>
      <c r="E63" s="106"/>
      <c r="F63" s="106"/>
      <c r="G63" s="106"/>
      <c r="H63" s="106"/>
      <c r="I63" s="106"/>
      <c r="J63" s="106"/>
      <c r="K63" s="106"/>
      <c r="L63" s="106"/>
      <c r="M63" s="106"/>
      <c r="N63" s="106"/>
      <c r="O63" s="106"/>
      <c r="P63" s="106"/>
      <c r="Q63" s="106"/>
    </row>
    <row r="64" spans="3:17" s="105" customFormat="1" ht="27.75" customHeight="1" x14ac:dyDescent="0.2">
      <c r="C64" s="106"/>
      <c r="D64" s="106"/>
      <c r="E64" s="106"/>
      <c r="F64" s="106"/>
      <c r="G64" s="106"/>
      <c r="H64" s="106"/>
      <c r="I64" s="106"/>
      <c r="J64" s="106"/>
      <c r="K64" s="106"/>
      <c r="L64" s="106"/>
      <c r="M64" s="106"/>
      <c r="N64" s="106"/>
      <c r="O64" s="106"/>
      <c r="P64" s="106"/>
      <c r="Q64" s="106"/>
    </row>
    <row r="65" spans="3:17" s="105" customFormat="1" ht="27.75" customHeight="1" x14ac:dyDescent="0.2">
      <c r="C65" s="106"/>
      <c r="D65" s="106"/>
      <c r="E65" s="106"/>
      <c r="F65" s="106"/>
      <c r="G65" s="106"/>
      <c r="H65" s="106"/>
      <c r="I65" s="106"/>
      <c r="J65" s="106"/>
      <c r="K65" s="106"/>
      <c r="L65" s="106"/>
      <c r="M65" s="106"/>
      <c r="N65" s="106"/>
      <c r="O65" s="106"/>
      <c r="P65" s="106"/>
      <c r="Q65" s="106"/>
    </row>
    <row r="66" spans="3:17" s="105" customFormat="1" ht="27.75" customHeight="1" x14ac:dyDescent="0.2">
      <c r="C66" s="106"/>
      <c r="D66" s="106"/>
      <c r="E66" s="106"/>
      <c r="F66" s="106"/>
      <c r="G66" s="106"/>
      <c r="H66" s="106"/>
      <c r="I66" s="106"/>
      <c r="J66" s="106"/>
      <c r="K66" s="106"/>
      <c r="L66" s="106"/>
      <c r="M66" s="106"/>
      <c r="N66" s="106"/>
      <c r="O66" s="106"/>
      <c r="P66" s="106"/>
      <c r="Q66" s="106"/>
    </row>
    <row r="67" spans="3:17" s="105" customFormat="1" ht="27.75" customHeight="1" x14ac:dyDescent="0.2">
      <c r="C67" s="106"/>
      <c r="D67" s="106"/>
      <c r="E67" s="106"/>
      <c r="F67" s="106"/>
      <c r="G67" s="106"/>
      <c r="H67" s="106"/>
      <c r="I67" s="106"/>
      <c r="J67" s="106"/>
      <c r="K67" s="106"/>
      <c r="L67" s="106"/>
      <c r="M67" s="106"/>
      <c r="N67" s="106"/>
      <c r="O67" s="106"/>
      <c r="P67" s="106"/>
      <c r="Q67" s="106"/>
    </row>
    <row r="68" spans="3:17" s="105" customFormat="1" ht="27.75" customHeight="1" x14ac:dyDescent="0.2">
      <c r="C68" s="106"/>
      <c r="D68" s="106"/>
      <c r="E68" s="106"/>
      <c r="F68" s="106"/>
      <c r="G68" s="106"/>
      <c r="H68" s="106"/>
      <c r="I68" s="106"/>
      <c r="J68" s="106"/>
      <c r="K68" s="106"/>
      <c r="L68" s="106"/>
      <c r="M68" s="106"/>
      <c r="N68" s="106"/>
      <c r="O68" s="106"/>
      <c r="P68" s="106"/>
      <c r="Q68" s="106"/>
    </row>
    <row r="69" spans="3:17" s="105" customFormat="1" ht="27.75" customHeight="1" x14ac:dyDescent="0.2">
      <c r="C69" s="106"/>
      <c r="D69" s="106"/>
      <c r="E69" s="106"/>
      <c r="F69" s="106"/>
      <c r="G69" s="106"/>
      <c r="H69" s="106"/>
      <c r="I69" s="106"/>
      <c r="J69" s="106"/>
      <c r="K69" s="106"/>
      <c r="L69" s="106"/>
      <c r="M69" s="106"/>
      <c r="N69" s="106"/>
      <c r="O69" s="106"/>
      <c r="P69" s="106"/>
      <c r="Q69" s="106"/>
    </row>
    <row r="70" spans="3:17" s="105" customFormat="1" ht="27.75" customHeight="1" x14ac:dyDescent="0.2">
      <c r="C70" s="106"/>
      <c r="D70" s="106"/>
      <c r="E70" s="106"/>
      <c r="F70" s="106"/>
      <c r="G70" s="106"/>
      <c r="H70" s="106"/>
      <c r="I70" s="106"/>
      <c r="J70" s="106"/>
      <c r="K70" s="106"/>
      <c r="L70" s="106"/>
      <c r="M70" s="106"/>
      <c r="N70" s="106"/>
      <c r="O70" s="106"/>
      <c r="P70" s="106"/>
      <c r="Q70" s="106"/>
    </row>
    <row r="71" spans="3:17" s="105" customFormat="1" ht="27.75" customHeight="1" x14ac:dyDescent="0.2">
      <c r="C71" s="106"/>
      <c r="D71" s="106"/>
      <c r="E71" s="106"/>
      <c r="F71" s="106"/>
      <c r="G71" s="106"/>
      <c r="H71" s="106"/>
      <c r="I71" s="106"/>
      <c r="J71" s="106"/>
      <c r="K71" s="106"/>
      <c r="L71" s="106"/>
      <c r="M71" s="106"/>
      <c r="N71" s="106"/>
      <c r="O71" s="106"/>
      <c r="P71" s="106"/>
      <c r="Q71" s="106"/>
    </row>
    <row r="72" spans="3:17" s="105" customFormat="1" ht="27.75" customHeight="1" x14ac:dyDescent="0.2">
      <c r="C72" s="106"/>
      <c r="D72" s="106"/>
      <c r="E72" s="106"/>
      <c r="F72" s="106"/>
      <c r="G72" s="106"/>
      <c r="H72" s="106"/>
      <c r="I72" s="106"/>
      <c r="J72" s="106"/>
      <c r="K72" s="106"/>
      <c r="L72" s="106"/>
      <c r="M72" s="106"/>
      <c r="N72" s="106"/>
      <c r="O72" s="106"/>
      <c r="P72" s="106"/>
      <c r="Q72" s="106"/>
    </row>
    <row r="73" spans="3:17" s="105" customFormat="1" ht="27.75" customHeight="1" x14ac:dyDescent="0.2">
      <c r="C73" s="106"/>
      <c r="D73" s="106"/>
      <c r="E73" s="106"/>
      <c r="F73" s="106"/>
      <c r="G73" s="106"/>
      <c r="H73" s="106"/>
      <c r="I73" s="106"/>
      <c r="J73" s="106"/>
      <c r="K73" s="106"/>
      <c r="L73" s="106"/>
      <c r="M73" s="106"/>
      <c r="N73" s="106"/>
      <c r="O73" s="106"/>
      <c r="P73" s="106"/>
      <c r="Q73" s="106"/>
    </row>
    <row r="74" spans="3:17" s="105" customFormat="1" ht="27.75" customHeight="1" x14ac:dyDescent="0.2">
      <c r="C74" s="106"/>
      <c r="D74" s="106"/>
      <c r="E74" s="106"/>
      <c r="F74" s="106"/>
      <c r="G74" s="106"/>
      <c r="H74" s="106"/>
      <c r="I74" s="106"/>
      <c r="J74" s="106"/>
      <c r="K74" s="106"/>
      <c r="L74" s="106"/>
      <c r="M74" s="106"/>
      <c r="N74" s="106"/>
      <c r="O74" s="106"/>
      <c r="P74" s="106"/>
      <c r="Q74" s="106"/>
    </row>
    <row r="75" spans="3:17" s="105" customFormat="1" ht="27.75" customHeight="1" x14ac:dyDescent="0.2">
      <c r="C75" s="106"/>
      <c r="D75" s="106"/>
      <c r="E75" s="106"/>
      <c r="F75" s="106"/>
      <c r="G75" s="106"/>
      <c r="H75" s="106"/>
      <c r="I75" s="106"/>
      <c r="J75" s="106"/>
      <c r="K75" s="106"/>
      <c r="L75" s="106"/>
      <c r="M75" s="106"/>
      <c r="N75" s="106"/>
      <c r="O75" s="106"/>
      <c r="P75" s="106"/>
      <c r="Q75" s="106"/>
    </row>
    <row r="76" spans="3:17" s="105" customFormat="1" ht="27.75" customHeight="1" x14ac:dyDescent="0.2">
      <c r="C76" s="106"/>
      <c r="D76" s="106"/>
      <c r="E76" s="106"/>
      <c r="F76" s="106"/>
      <c r="G76" s="106"/>
      <c r="H76" s="106"/>
      <c r="I76" s="106"/>
      <c r="J76" s="106"/>
      <c r="K76" s="106"/>
      <c r="L76" s="106"/>
      <c r="M76" s="106"/>
      <c r="N76" s="106"/>
      <c r="O76" s="106"/>
      <c r="P76" s="106"/>
      <c r="Q76" s="106"/>
    </row>
    <row r="77" spans="3:17" s="105" customFormat="1" ht="27.75" customHeight="1" x14ac:dyDescent="0.2">
      <c r="C77" s="106"/>
      <c r="D77" s="106"/>
      <c r="E77" s="106"/>
      <c r="F77" s="106"/>
      <c r="G77" s="106"/>
      <c r="H77" s="106"/>
      <c r="I77" s="106"/>
      <c r="J77" s="106"/>
      <c r="K77" s="106"/>
      <c r="L77" s="106"/>
      <c r="M77" s="106"/>
      <c r="N77" s="106"/>
      <c r="O77" s="106"/>
      <c r="P77" s="106"/>
      <c r="Q77" s="106"/>
    </row>
  </sheetData>
  <mergeCells count="109">
    <mergeCell ref="E28:G29"/>
    <mergeCell ref="H28:I28"/>
    <mergeCell ref="J28:K28"/>
    <mergeCell ref="M28:N28"/>
    <mergeCell ref="P28:Q28"/>
    <mergeCell ref="H29:I29"/>
    <mergeCell ref="J29:K29"/>
    <mergeCell ref="R33:T33"/>
    <mergeCell ref="E34:N34"/>
    <mergeCell ref="P34:Q34"/>
    <mergeCell ref="R29:T29"/>
    <mergeCell ref="E30:N30"/>
    <mergeCell ref="P30:Q30"/>
    <mergeCell ref="E31:N31"/>
    <mergeCell ref="P31:Q31"/>
    <mergeCell ref="E32:N32"/>
    <mergeCell ref="P32:Q32"/>
    <mergeCell ref="E35:N35"/>
    <mergeCell ref="E36:N36"/>
    <mergeCell ref="P36:Q36"/>
    <mergeCell ref="E33:G33"/>
    <mergeCell ref="J33:L33"/>
    <mergeCell ref="P33:Q33"/>
    <mergeCell ref="M29:N29"/>
    <mergeCell ref="P29:Q29"/>
    <mergeCell ref="O28:O29"/>
    <mergeCell ref="E26:N26"/>
    <mergeCell ref="P26:Q26"/>
    <mergeCell ref="R26:T26"/>
    <mergeCell ref="E27:I27"/>
    <mergeCell ref="J27:K27"/>
    <mergeCell ref="L27:N27"/>
    <mergeCell ref="P27:Q27"/>
    <mergeCell ref="R23:T23"/>
    <mergeCell ref="E24:G24"/>
    <mergeCell ref="H24:N25"/>
    <mergeCell ref="O24:O25"/>
    <mergeCell ref="P24:Q25"/>
    <mergeCell ref="R24:T25"/>
    <mergeCell ref="D24:D25"/>
    <mergeCell ref="K20:L20"/>
    <mergeCell ref="M20:N20"/>
    <mergeCell ref="E21:J21"/>
    <mergeCell ref="K21:L21"/>
    <mergeCell ref="M21:N21"/>
    <mergeCell ref="E22:J22"/>
    <mergeCell ref="K22:L22"/>
    <mergeCell ref="M22:N22"/>
    <mergeCell ref="F25:G25"/>
    <mergeCell ref="D19:D23"/>
    <mergeCell ref="E19:J19"/>
    <mergeCell ref="K19:L19"/>
    <mergeCell ref="M19:N19"/>
    <mergeCell ref="O19:O23"/>
    <mergeCell ref="P19:Q23"/>
    <mergeCell ref="E20:J20"/>
    <mergeCell ref="E23:J23"/>
    <mergeCell ref="K23:L23"/>
    <mergeCell ref="M23:N23"/>
    <mergeCell ref="B13:B36"/>
    <mergeCell ref="E13:N13"/>
    <mergeCell ref="R13:T13"/>
    <mergeCell ref="E14:N14"/>
    <mergeCell ref="R14:T14"/>
    <mergeCell ref="E15:F15"/>
    <mergeCell ref="G15:H15"/>
    <mergeCell ref="E18:N18"/>
    <mergeCell ref="R18:T18"/>
    <mergeCell ref="C19:C23"/>
    <mergeCell ref="R7:T7"/>
    <mergeCell ref="P15:Q15"/>
    <mergeCell ref="R15:T15"/>
    <mergeCell ref="E17:N17"/>
    <mergeCell ref="R17:T17"/>
    <mergeCell ref="P11:Q11"/>
    <mergeCell ref="E12:N12"/>
    <mergeCell ref="P12:Q12"/>
    <mergeCell ref="I15:N15"/>
    <mergeCell ref="E16:N16"/>
    <mergeCell ref="E11:N11"/>
    <mergeCell ref="B5:B8"/>
    <mergeCell ref="E5:N5"/>
    <mergeCell ref="P5:Q5"/>
    <mergeCell ref="R5:T5"/>
    <mergeCell ref="E6:N6"/>
    <mergeCell ref="P6:Q6"/>
    <mergeCell ref="R6:T6"/>
    <mergeCell ref="E7:N7"/>
    <mergeCell ref="P7:Q7"/>
    <mergeCell ref="I2:M2"/>
    <mergeCell ref="E8:N8"/>
    <mergeCell ref="P8:Q8"/>
    <mergeCell ref="R8:T8"/>
    <mergeCell ref="B9:B12"/>
    <mergeCell ref="E9:N9"/>
    <mergeCell ref="O9:O12"/>
    <mergeCell ref="P9:Q9"/>
    <mergeCell ref="E10:N10"/>
    <mergeCell ref="P10:Q10"/>
    <mergeCell ref="P16:Q16"/>
    <mergeCell ref="R16:T16"/>
    <mergeCell ref="B2:D3"/>
    <mergeCell ref="O2:Q2"/>
    <mergeCell ref="R2:T2"/>
    <mergeCell ref="E3:O3"/>
    <mergeCell ref="B4:D4"/>
    <mergeCell ref="E4:N4"/>
    <mergeCell ref="P4:Q4"/>
    <mergeCell ref="E2:H2"/>
  </mergeCells>
  <phoneticPr fontId="1"/>
  <conditionalFormatting sqref="R13:T13">
    <cfRule type="expression" dxfId="443" priority="22">
      <formula>$R$13="OK"</formula>
    </cfRule>
    <cfRule type="cellIs" dxfId="442" priority="26" operator="equal">
      <formula>"50文字以内で入力してください。"</formula>
    </cfRule>
  </conditionalFormatting>
  <conditionalFormatting sqref="R14:T14">
    <cfRule type="expression" dxfId="441" priority="21">
      <formula>$R$14="OK"</formula>
    </cfRule>
    <cfRule type="cellIs" dxfId="440" priority="25" operator="equal">
      <formula>"50文字以内で入力してください。"</formula>
    </cfRule>
  </conditionalFormatting>
  <conditionalFormatting sqref="R17:T17 R23:R24">
    <cfRule type="expression" dxfId="439" priority="20">
      <formula>$R$17="OK"</formula>
    </cfRule>
    <cfRule type="cellIs" dxfId="438" priority="24" operator="equal">
      <formula>"50文字以内で入力してください。"</formula>
    </cfRule>
  </conditionalFormatting>
  <conditionalFormatting sqref="R18:R22">
    <cfRule type="cellIs" dxfId="437" priority="23" operator="equal">
      <formula>"50文字以内で入力してください。"</formula>
    </cfRule>
  </conditionalFormatting>
  <conditionalFormatting sqref="R18:T22">
    <cfRule type="expression" dxfId="436" priority="19">
      <formula>$R$18="OK"</formula>
    </cfRule>
  </conditionalFormatting>
  <conditionalFormatting sqref="R26:R27">
    <cfRule type="expression" dxfId="435" priority="17">
      <formula>$R$26="OK"</formula>
    </cfRule>
    <cfRule type="cellIs" dxfId="434" priority="18" operator="equal">
      <formula>"50文字以内で入力してください。"</formula>
    </cfRule>
  </conditionalFormatting>
  <conditionalFormatting sqref="R33:T33">
    <cfRule type="expression" dxfId="433" priority="15">
      <formula>$R$33="OK"</formula>
    </cfRule>
    <cfRule type="cellIs" dxfId="432" priority="16" operator="equal">
      <formula>"50文字以内で入力してください。"</formula>
    </cfRule>
  </conditionalFormatting>
  <conditionalFormatting sqref="R15:T15">
    <cfRule type="expression" dxfId="431" priority="13">
      <formula>$R$15="OK"</formula>
    </cfRule>
    <cfRule type="cellIs" dxfId="430" priority="14" operator="equal">
      <formula>"50文字以内で入力してください。"</formula>
    </cfRule>
  </conditionalFormatting>
  <conditionalFormatting sqref="R2:T4">
    <cfRule type="cellIs" dxfId="429" priority="12" operator="equal">
      <formula>"未記入の入力項目がございます。"</formula>
    </cfRule>
  </conditionalFormatting>
  <conditionalFormatting sqref="R29:T29">
    <cfRule type="expression" dxfId="428" priority="11">
      <formula>$E$28="①通年取扱い"</formula>
    </cfRule>
  </conditionalFormatting>
  <conditionalFormatting sqref="E13">
    <cfRule type="expression" dxfId="427" priority="9">
      <formula>$P$13&gt;51</formula>
    </cfRule>
  </conditionalFormatting>
  <conditionalFormatting sqref="E14">
    <cfRule type="expression" dxfId="426" priority="10">
      <formula>$P$14&gt;17</formula>
    </cfRule>
  </conditionalFormatting>
  <conditionalFormatting sqref="E17:N17">
    <cfRule type="expression" dxfId="425" priority="8">
      <formula>$P$17&gt;51</formula>
    </cfRule>
  </conditionalFormatting>
  <conditionalFormatting sqref="P13">
    <cfRule type="cellIs" dxfId="424" priority="7" operator="greaterThan">
      <formula>51</formula>
    </cfRule>
  </conditionalFormatting>
  <conditionalFormatting sqref="P14">
    <cfRule type="cellIs" dxfId="423" priority="6" operator="greaterThan">
      <formula>17</formula>
    </cfRule>
  </conditionalFormatting>
  <conditionalFormatting sqref="P17">
    <cfRule type="cellIs" dxfId="422" priority="5" operator="greaterThan">
      <formula>51</formula>
    </cfRule>
  </conditionalFormatting>
  <conditionalFormatting sqref="P18">
    <cfRule type="cellIs" dxfId="421" priority="4" operator="greaterThan">
      <formula>501</formula>
    </cfRule>
  </conditionalFormatting>
  <conditionalFormatting sqref="P35">
    <cfRule type="cellIs" dxfId="420" priority="3" operator="greaterThan">
      <formula>501</formula>
    </cfRule>
  </conditionalFormatting>
  <conditionalFormatting sqref="R16:T16">
    <cfRule type="expression" dxfId="419" priority="1">
      <formula>$R$15="OK"</formula>
    </cfRule>
    <cfRule type="cellIs" dxfId="418" priority="2" operator="equal">
      <formula>"50文字以内で入力してください。"</formula>
    </cfRule>
  </conditionalFormatting>
  <dataValidations count="12">
    <dataValidation type="whole" allowBlank="1" showInputMessage="1" showErrorMessage="1" error="5日以降の数字を入力してください。" sqref="J27:K27">
      <formula1>4</formula1>
      <formula2>100</formula2>
    </dataValidation>
    <dataValidation allowBlank="1" showInputMessage="1" error="2017/1/1以降の日付を入力してください。" sqref="O28"/>
    <dataValidation type="list" allowBlank="1" showInputMessage="1" showErrorMessage="1" sqref="E28:G29">
      <formula1>"右の▼から選択してください,①通年取扱い,②季節限定取扱い,"</formula1>
    </dataValidation>
    <dataValidation type="date" allowBlank="1" showInputMessage="1" showErrorMessage="1" error="2017/1/1以降の日付を入力してください。" sqref="J28:K29 M28:N29">
      <formula1>42736</formula1>
      <formula2>73050</formula2>
    </dataValidation>
    <dataValidation type="list" allowBlank="1" showInputMessage="1" showErrorMessage="1" sqref="E30:N30">
      <formula1>"右の▼から選択してください,①通常便,②冷蔵便,③冷凍便"</formula1>
    </dataValidation>
    <dataValidation type="list" allowBlank="1" showInputMessage="1" showErrorMessage="1" sqref="E31:N31">
      <formula1>"右の▼から選択してください,①～2kg未満,②2kg～5kg未満,③5kg～10kg未満,④10kg～20kg未満,⑤20kg～30kg未満,⑥30kg～50kg未満,"</formula1>
    </dataValidation>
    <dataValidation type="list" allowBlank="1" showInputMessage="1" showErrorMessage="1" sqref="E32:N32">
      <formula1>"右の▼から選択してください,①60cmサイズ,②80cmサイズ,③100cmサイズ,④140cmサイズ,⑤160cmサイズ,⑥160～260cmサイズ,"</formula1>
    </dataValidation>
    <dataValidation type="list" allowBlank="1" showInputMessage="1" showErrorMessage="1" sqref="E24:G24">
      <formula1>"右の▼から選択してください,賞味期限,消費期限,使用期限,提供期限,その他,"</formula1>
    </dataValidation>
    <dataValidation type="list" allowBlank="1" showInputMessage="1" showErrorMessage="1" sqref="F25:G25">
      <formula1>"右の▼から選択してください,日,ヶ月,年,"</formula1>
    </dataValidation>
    <dataValidation type="list" allowBlank="1" showInputMessage="1" showErrorMessage="1" sqref="E36:N36">
      <formula1>"右の▼から選択してください,加入済,未加入,"</formula1>
    </dataValidation>
    <dataValidation type="list" allowBlank="1" showInputMessage="1" showErrorMessage="1" sqref="K19:K23">
      <formula1>"右の▼から選択してください,原産地,製造地,加工地,宿泊地,サービス提供地"</formula1>
    </dataValidation>
    <dataValidation type="list" allowBlank="1" showInputMessage="1" showErrorMessage="1" error="プルダウンで選択してください" sqref="E16:N16">
      <formula1>"　対象　,　対象外　"</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36" min="1" max="15" man="1"/>
  </rowBreaks>
  <colBreaks count="1" manualBreakCount="1">
    <brk id="1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79998168889431442"/>
    <pageSetUpPr fitToPage="1"/>
  </sheetPr>
  <dimension ref="B1:T77"/>
  <sheetViews>
    <sheetView showZeros="0" zoomScale="80" zoomScaleNormal="80" workbookViewId="0">
      <pane xSplit="4" ySplit="4" topLeftCell="E5" activePane="bottomRight" state="frozen"/>
      <selection activeCell="A2" sqref="A2"/>
      <selection pane="topRight" activeCell="A2" sqref="A2"/>
      <selection pane="bottomLeft" activeCell="A2" sqref="A2"/>
      <selection pane="bottomRight" activeCell="A2" sqref="A2"/>
    </sheetView>
  </sheetViews>
  <sheetFormatPr defaultRowHeight="13.2" x14ac:dyDescent="0.2"/>
  <cols>
    <col min="1" max="1" width="1.6640625" style="106" customWidth="1"/>
    <col min="2" max="2" width="5.44140625" style="105" customWidth="1"/>
    <col min="3" max="3" width="5.44140625" style="106" customWidth="1"/>
    <col min="4" max="4" width="39.109375" style="106" customWidth="1"/>
    <col min="5" max="13" width="7.6640625" style="106" customWidth="1"/>
    <col min="14" max="14" width="12.109375" style="106" customWidth="1"/>
    <col min="15" max="15" width="69.109375" style="106" customWidth="1"/>
    <col min="16" max="16" width="5.33203125" style="106" customWidth="1"/>
    <col min="17" max="17" width="13.109375" style="106" customWidth="1"/>
    <col min="18" max="18" width="6" style="106" customWidth="1"/>
    <col min="19" max="16384" width="8.88671875" style="106"/>
  </cols>
  <sheetData>
    <row r="1" spans="2:20" ht="9" customHeight="1" x14ac:dyDescent="0.2">
      <c r="B1" s="147"/>
      <c r="C1" s="148"/>
      <c r="D1" s="148"/>
      <c r="E1" s="148"/>
      <c r="F1" s="148"/>
      <c r="G1" s="148"/>
      <c r="H1" s="148"/>
      <c r="I1" s="148"/>
      <c r="J1" s="148"/>
      <c r="K1" s="148"/>
      <c r="L1" s="148"/>
      <c r="M1" s="148"/>
      <c r="N1" s="148"/>
      <c r="O1" s="148"/>
      <c r="P1" s="148"/>
      <c r="Q1" s="148"/>
    </row>
    <row r="2" spans="2:20" ht="42" customHeight="1" x14ac:dyDescent="0.2">
      <c r="B2" s="354" t="s">
        <v>188</v>
      </c>
      <c r="C2" s="354"/>
      <c r="D2" s="354"/>
      <c r="E2" s="483" t="s">
        <v>229</v>
      </c>
      <c r="F2" s="483"/>
      <c r="G2" s="483"/>
      <c r="H2" s="483"/>
      <c r="I2" s="484">
        <f>お礼品登録シート1!$I$2</f>
        <v>0</v>
      </c>
      <c r="J2" s="484"/>
      <c r="K2" s="484"/>
      <c r="L2" s="484"/>
      <c r="M2" s="484"/>
      <c r="N2" s="192"/>
      <c r="O2" s="351"/>
      <c r="P2" s="352"/>
      <c r="Q2" s="352"/>
      <c r="R2" s="353"/>
      <c r="S2" s="353"/>
      <c r="T2" s="353"/>
    </row>
    <row r="3" spans="2:20" ht="42" customHeight="1" x14ac:dyDescent="0.2">
      <c r="B3" s="355"/>
      <c r="C3" s="355"/>
      <c r="D3" s="355"/>
      <c r="E3" s="481" t="s">
        <v>244</v>
      </c>
      <c r="F3" s="482"/>
      <c r="G3" s="482"/>
      <c r="H3" s="482"/>
      <c r="I3" s="482"/>
      <c r="J3" s="482"/>
      <c r="K3" s="482"/>
      <c r="L3" s="482"/>
      <c r="M3" s="482"/>
      <c r="N3" s="482"/>
      <c r="O3" s="482"/>
      <c r="P3" s="149"/>
      <c r="Q3" s="149"/>
      <c r="R3" s="193"/>
      <c r="S3" s="193"/>
      <c r="T3" s="193"/>
    </row>
    <row r="4" spans="2:20" ht="33" customHeight="1" x14ac:dyDescent="0.2">
      <c r="B4" s="334" t="s">
        <v>158</v>
      </c>
      <c r="C4" s="335"/>
      <c r="D4" s="335"/>
      <c r="E4" s="335" t="s">
        <v>160</v>
      </c>
      <c r="F4" s="335"/>
      <c r="G4" s="335"/>
      <c r="H4" s="335"/>
      <c r="I4" s="335"/>
      <c r="J4" s="335"/>
      <c r="K4" s="335"/>
      <c r="L4" s="335"/>
      <c r="M4" s="335"/>
      <c r="N4" s="335"/>
      <c r="O4" s="150" t="s">
        <v>162</v>
      </c>
      <c r="P4" s="336" t="s">
        <v>173</v>
      </c>
      <c r="Q4" s="337"/>
      <c r="R4" s="114"/>
      <c r="S4" s="193"/>
      <c r="T4" s="193"/>
    </row>
    <row r="5" spans="2:20" ht="24.9" customHeight="1" x14ac:dyDescent="0.2">
      <c r="B5" s="280" t="s">
        <v>163</v>
      </c>
      <c r="C5" s="110">
        <v>1</v>
      </c>
      <c r="D5" s="116" t="s">
        <v>252</v>
      </c>
      <c r="E5" s="521">
        <f>お礼品登録シート1!$E$5</f>
        <v>0</v>
      </c>
      <c r="F5" s="522"/>
      <c r="G5" s="522"/>
      <c r="H5" s="522"/>
      <c r="I5" s="522"/>
      <c r="J5" s="522"/>
      <c r="K5" s="522"/>
      <c r="L5" s="522"/>
      <c r="M5" s="522"/>
      <c r="N5" s="523"/>
      <c r="O5" s="117" t="s">
        <v>245</v>
      </c>
      <c r="P5" s="342" t="s">
        <v>165</v>
      </c>
      <c r="Q5" s="343"/>
      <c r="R5" s="332"/>
      <c r="S5" s="333"/>
      <c r="T5" s="333"/>
    </row>
    <row r="6" spans="2:20" ht="24.9" customHeight="1" x14ac:dyDescent="0.2">
      <c r="B6" s="280"/>
      <c r="C6" s="109">
        <v>2</v>
      </c>
      <c r="D6" s="112" t="s">
        <v>159</v>
      </c>
      <c r="E6" s="524">
        <f>お礼品登録シート1!$E$6</f>
        <v>0</v>
      </c>
      <c r="F6" s="525"/>
      <c r="G6" s="525"/>
      <c r="H6" s="525"/>
      <c r="I6" s="525"/>
      <c r="J6" s="525"/>
      <c r="K6" s="525"/>
      <c r="L6" s="525"/>
      <c r="M6" s="525"/>
      <c r="N6" s="526"/>
      <c r="O6" s="118"/>
      <c r="P6" s="330" t="s">
        <v>165</v>
      </c>
      <c r="Q6" s="331"/>
      <c r="R6" s="332"/>
      <c r="S6" s="333"/>
      <c r="T6" s="333"/>
    </row>
    <row r="7" spans="2:20" ht="24.9" customHeight="1" x14ac:dyDescent="0.2">
      <c r="B7" s="280"/>
      <c r="C7" s="109">
        <v>3</v>
      </c>
      <c r="D7" s="112" t="s">
        <v>175</v>
      </c>
      <c r="E7" s="524">
        <f>お礼品登録シート1!$E$7</f>
        <v>0</v>
      </c>
      <c r="F7" s="525"/>
      <c r="G7" s="525"/>
      <c r="H7" s="525"/>
      <c r="I7" s="525"/>
      <c r="J7" s="525"/>
      <c r="K7" s="525"/>
      <c r="L7" s="525"/>
      <c r="M7" s="525"/>
      <c r="N7" s="526"/>
      <c r="O7" s="118"/>
      <c r="P7" s="330" t="s">
        <v>165</v>
      </c>
      <c r="Q7" s="331"/>
      <c r="R7" s="332"/>
      <c r="S7" s="333"/>
      <c r="T7" s="333"/>
    </row>
    <row r="8" spans="2:20" ht="24.9" customHeight="1" thickBot="1" x14ac:dyDescent="0.25">
      <c r="B8" s="338"/>
      <c r="C8" s="111">
        <v>4</v>
      </c>
      <c r="D8" s="113" t="s">
        <v>55</v>
      </c>
      <c r="E8" s="518">
        <f>お礼品登録シート1!$E$8</f>
        <v>0</v>
      </c>
      <c r="F8" s="519"/>
      <c r="G8" s="519"/>
      <c r="H8" s="519"/>
      <c r="I8" s="519"/>
      <c r="J8" s="519"/>
      <c r="K8" s="519"/>
      <c r="L8" s="519"/>
      <c r="M8" s="519"/>
      <c r="N8" s="520"/>
      <c r="O8" s="119"/>
      <c r="P8" s="347" t="s">
        <v>165</v>
      </c>
      <c r="Q8" s="348"/>
      <c r="R8" s="332"/>
      <c r="S8" s="333"/>
      <c r="T8" s="333"/>
    </row>
    <row r="9" spans="2:20" ht="24.9" customHeight="1" thickTop="1" x14ac:dyDescent="0.2">
      <c r="B9" s="307" t="s">
        <v>161</v>
      </c>
      <c r="C9" s="127">
        <v>5</v>
      </c>
      <c r="D9" s="132" t="s">
        <v>43</v>
      </c>
      <c r="E9" s="309"/>
      <c r="F9" s="310"/>
      <c r="G9" s="310"/>
      <c r="H9" s="310"/>
      <c r="I9" s="310"/>
      <c r="J9" s="310"/>
      <c r="K9" s="310"/>
      <c r="L9" s="310"/>
      <c r="M9" s="310"/>
      <c r="N9" s="311"/>
      <c r="O9" s="324" t="s">
        <v>235</v>
      </c>
      <c r="P9" s="312" t="s">
        <v>165</v>
      </c>
      <c r="Q9" s="313"/>
      <c r="R9" s="190"/>
      <c r="S9" s="191"/>
      <c r="T9" s="191"/>
    </row>
    <row r="10" spans="2:20" ht="24.9" customHeight="1" x14ac:dyDescent="0.2">
      <c r="B10" s="280"/>
      <c r="C10" s="128">
        <v>6</v>
      </c>
      <c r="D10" s="133" t="s">
        <v>44</v>
      </c>
      <c r="E10" s="314"/>
      <c r="F10" s="315"/>
      <c r="G10" s="315"/>
      <c r="H10" s="315"/>
      <c r="I10" s="315"/>
      <c r="J10" s="315"/>
      <c r="K10" s="315"/>
      <c r="L10" s="315"/>
      <c r="M10" s="315"/>
      <c r="N10" s="316"/>
      <c r="O10" s="325"/>
      <c r="P10" s="317" t="s">
        <v>165</v>
      </c>
      <c r="Q10" s="318"/>
      <c r="R10" s="190"/>
      <c r="S10" s="191"/>
      <c r="T10" s="191"/>
    </row>
    <row r="11" spans="2:20" ht="24.9" customHeight="1" x14ac:dyDescent="0.2">
      <c r="B11" s="280"/>
      <c r="C11" s="128">
        <v>7</v>
      </c>
      <c r="D11" s="133" t="s">
        <v>45</v>
      </c>
      <c r="E11" s="314"/>
      <c r="F11" s="315"/>
      <c r="G11" s="315"/>
      <c r="H11" s="315"/>
      <c r="I11" s="315"/>
      <c r="J11" s="315"/>
      <c r="K11" s="315"/>
      <c r="L11" s="315"/>
      <c r="M11" s="315"/>
      <c r="N11" s="316"/>
      <c r="O11" s="325"/>
      <c r="P11" s="317" t="s">
        <v>165</v>
      </c>
      <c r="Q11" s="318"/>
      <c r="R11" s="190"/>
      <c r="S11" s="191"/>
      <c r="T11" s="191"/>
    </row>
    <row r="12" spans="2:20" ht="24.9" customHeight="1" thickBot="1" x14ac:dyDescent="0.25">
      <c r="B12" s="308"/>
      <c r="C12" s="129">
        <v>8</v>
      </c>
      <c r="D12" s="134" t="s">
        <v>46</v>
      </c>
      <c r="E12" s="319"/>
      <c r="F12" s="320"/>
      <c r="G12" s="320"/>
      <c r="H12" s="320"/>
      <c r="I12" s="320"/>
      <c r="J12" s="320"/>
      <c r="K12" s="320"/>
      <c r="L12" s="320"/>
      <c r="M12" s="320"/>
      <c r="N12" s="321"/>
      <c r="O12" s="326"/>
      <c r="P12" s="322" t="s">
        <v>165</v>
      </c>
      <c r="Q12" s="323"/>
      <c r="R12" s="115"/>
      <c r="S12" s="107"/>
      <c r="T12" s="107"/>
    </row>
    <row r="13" spans="2:20" ht="40.200000000000003" thickTop="1" x14ac:dyDescent="0.2">
      <c r="B13" s="279" t="s">
        <v>174</v>
      </c>
      <c r="C13" s="130">
        <v>9</v>
      </c>
      <c r="D13" s="137" t="s">
        <v>218</v>
      </c>
      <c r="E13" s="282"/>
      <c r="F13" s="283"/>
      <c r="G13" s="283"/>
      <c r="H13" s="283"/>
      <c r="I13" s="283"/>
      <c r="J13" s="283"/>
      <c r="K13" s="283"/>
      <c r="L13" s="283"/>
      <c r="M13" s="283"/>
      <c r="N13" s="284"/>
      <c r="O13" s="167" t="s">
        <v>241</v>
      </c>
      <c r="P13" s="124">
        <f>LEN(E13)</f>
        <v>0</v>
      </c>
      <c r="Q13" s="120" t="s">
        <v>166</v>
      </c>
      <c r="R13" s="217"/>
      <c r="S13" s="218"/>
      <c r="T13" s="218"/>
    </row>
    <row r="14" spans="2:20" ht="24.9" customHeight="1" x14ac:dyDescent="0.2">
      <c r="B14" s="280"/>
      <c r="C14" s="128">
        <v>10</v>
      </c>
      <c r="D14" s="188" t="s">
        <v>164</v>
      </c>
      <c r="E14" s="267"/>
      <c r="F14" s="268"/>
      <c r="G14" s="297"/>
      <c r="H14" s="297"/>
      <c r="I14" s="297"/>
      <c r="J14" s="297"/>
      <c r="K14" s="297"/>
      <c r="L14" s="297"/>
      <c r="M14" s="297"/>
      <c r="N14" s="298"/>
      <c r="O14" s="121"/>
      <c r="P14" s="125">
        <f>LEN(E14)</f>
        <v>0</v>
      </c>
      <c r="Q14" s="122" t="s">
        <v>167</v>
      </c>
      <c r="R14" s="217"/>
      <c r="S14" s="218"/>
      <c r="T14" s="218"/>
    </row>
    <row r="15" spans="2:20" ht="24.9" customHeight="1" x14ac:dyDescent="0.2">
      <c r="B15" s="280"/>
      <c r="C15" s="128">
        <v>11</v>
      </c>
      <c r="D15" s="188" t="s">
        <v>179</v>
      </c>
      <c r="E15" s="487" t="s">
        <v>187</v>
      </c>
      <c r="F15" s="488"/>
      <c r="G15" s="301"/>
      <c r="H15" s="301"/>
      <c r="I15" s="485" t="s">
        <v>177</v>
      </c>
      <c r="J15" s="485"/>
      <c r="K15" s="485"/>
      <c r="L15" s="485"/>
      <c r="M15" s="485"/>
      <c r="N15" s="486"/>
      <c r="O15" s="187" t="s">
        <v>184</v>
      </c>
      <c r="P15" s="264" t="s">
        <v>165</v>
      </c>
      <c r="Q15" s="265"/>
      <c r="R15" s="217"/>
      <c r="S15" s="218"/>
      <c r="T15" s="218"/>
    </row>
    <row r="16" spans="2:20" ht="24.9" customHeight="1" x14ac:dyDescent="0.2">
      <c r="B16" s="280"/>
      <c r="C16" s="128">
        <v>12</v>
      </c>
      <c r="D16" s="209" t="s">
        <v>256</v>
      </c>
      <c r="E16" s="304"/>
      <c r="F16" s="305"/>
      <c r="G16" s="305"/>
      <c r="H16" s="305"/>
      <c r="I16" s="305"/>
      <c r="J16" s="305"/>
      <c r="K16" s="305"/>
      <c r="L16" s="305"/>
      <c r="M16" s="305"/>
      <c r="N16" s="306"/>
      <c r="O16" s="208" t="s">
        <v>259</v>
      </c>
      <c r="P16" s="264" t="s">
        <v>165</v>
      </c>
      <c r="Q16" s="265"/>
      <c r="R16" s="217"/>
      <c r="S16" s="218"/>
      <c r="T16" s="218"/>
    </row>
    <row r="17" spans="2:20" ht="60.75" customHeight="1" x14ac:dyDescent="0.2">
      <c r="B17" s="280"/>
      <c r="C17" s="128">
        <v>13</v>
      </c>
      <c r="D17" s="188" t="s">
        <v>219</v>
      </c>
      <c r="E17" s="267"/>
      <c r="F17" s="268"/>
      <c r="G17" s="302"/>
      <c r="H17" s="302"/>
      <c r="I17" s="302"/>
      <c r="J17" s="302"/>
      <c r="K17" s="302"/>
      <c r="L17" s="302"/>
      <c r="M17" s="302"/>
      <c r="N17" s="303"/>
      <c r="O17" s="121" t="s">
        <v>236</v>
      </c>
      <c r="P17" s="125">
        <f>LEN(E17)</f>
        <v>0</v>
      </c>
      <c r="Q17" s="122" t="s">
        <v>166</v>
      </c>
      <c r="R17" s="217"/>
      <c r="S17" s="218"/>
      <c r="T17" s="218"/>
    </row>
    <row r="18" spans="2:20" ht="130.65" customHeight="1" x14ac:dyDescent="0.2">
      <c r="B18" s="280"/>
      <c r="C18" s="128">
        <v>14</v>
      </c>
      <c r="D18" s="188" t="s">
        <v>220</v>
      </c>
      <c r="E18" s="267"/>
      <c r="F18" s="268"/>
      <c r="G18" s="268"/>
      <c r="H18" s="268"/>
      <c r="I18" s="268"/>
      <c r="J18" s="268"/>
      <c r="K18" s="268"/>
      <c r="L18" s="268"/>
      <c r="M18" s="268"/>
      <c r="N18" s="269"/>
      <c r="O18" s="168" t="s">
        <v>243</v>
      </c>
      <c r="P18" s="125">
        <f>LEN(E18)</f>
        <v>0</v>
      </c>
      <c r="Q18" s="122" t="s">
        <v>168</v>
      </c>
      <c r="R18" s="217"/>
      <c r="S18" s="218"/>
      <c r="T18" s="218"/>
    </row>
    <row r="19" spans="2:20" ht="30" customHeight="1" x14ac:dyDescent="0.2">
      <c r="B19" s="280"/>
      <c r="C19" s="221">
        <v>15</v>
      </c>
      <c r="D19" s="243" t="s">
        <v>176</v>
      </c>
      <c r="E19" s="267"/>
      <c r="F19" s="268"/>
      <c r="G19" s="268"/>
      <c r="H19" s="268"/>
      <c r="I19" s="268"/>
      <c r="J19" s="489"/>
      <c r="K19" s="229" t="s">
        <v>190</v>
      </c>
      <c r="L19" s="230"/>
      <c r="M19" s="490"/>
      <c r="N19" s="491"/>
      <c r="O19" s="246" t="s">
        <v>237</v>
      </c>
      <c r="P19" s="275" t="s">
        <v>165</v>
      </c>
      <c r="Q19" s="276"/>
      <c r="R19" s="185"/>
      <c r="S19" s="186"/>
      <c r="T19" s="186"/>
    </row>
    <row r="20" spans="2:20" ht="30" customHeight="1" x14ac:dyDescent="0.2">
      <c r="B20" s="280"/>
      <c r="C20" s="222"/>
      <c r="D20" s="244"/>
      <c r="E20" s="267"/>
      <c r="F20" s="268"/>
      <c r="G20" s="268"/>
      <c r="H20" s="268"/>
      <c r="I20" s="268"/>
      <c r="J20" s="489"/>
      <c r="K20" s="229" t="s">
        <v>190</v>
      </c>
      <c r="L20" s="230"/>
      <c r="M20" s="490"/>
      <c r="N20" s="491"/>
      <c r="O20" s="247"/>
      <c r="P20" s="293"/>
      <c r="Q20" s="294"/>
      <c r="R20" s="185"/>
      <c r="S20" s="186"/>
      <c r="T20" s="186"/>
    </row>
    <row r="21" spans="2:20" ht="30" customHeight="1" x14ac:dyDescent="0.2">
      <c r="B21" s="280"/>
      <c r="C21" s="222"/>
      <c r="D21" s="244"/>
      <c r="E21" s="267"/>
      <c r="F21" s="268"/>
      <c r="G21" s="268"/>
      <c r="H21" s="268"/>
      <c r="I21" s="268"/>
      <c r="J21" s="489"/>
      <c r="K21" s="229" t="s">
        <v>190</v>
      </c>
      <c r="L21" s="230"/>
      <c r="M21" s="490"/>
      <c r="N21" s="491"/>
      <c r="O21" s="247"/>
      <c r="P21" s="293"/>
      <c r="Q21" s="294"/>
      <c r="R21" s="185"/>
      <c r="S21" s="186"/>
      <c r="T21" s="186"/>
    </row>
    <row r="22" spans="2:20" ht="30" customHeight="1" x14ac:dyDescent="0.2">
      <c r="B22" s="280"/>
      <c r="C22" s="222"/>
      <c r="D22" s="244"/>
      <c r="E22" s="267"/>
      <c r="F22" s="268"/>
      <c r="G22" s="268"/>
      <c r="H22" s="268"/>
      <c r="I22" s="268"/>
      <c r="J22" s="489"/>
      <c r="K22" s="229" t="s">
        <v>190</v>
      </c>
      <c r="L22" s="230"/>
      <c r="M22" s="490"/>
      <c r="N22" s="491"/>
      <c r="O22" s="247"/>
      <c r="P22" s="293"/>
      <c r="Q22" s="294"/>
      <c r="R22" s="185"/>
      <c r="S22" s="186"/>
      <c r="T22" s="186"/>
    </row>
    <row r="23" spans="2:20" ht="30" customHeight="1" x14ac:dyDescent="0.2">
      <c r="B23" s="280"/>
      <c r="C23" s="223"/>
      <c r="D23" s="245"/>
      <c r="E23" s="267"/>
      <c r="F23" s="268"/>
      <c r="G23" s="268"/>
      <c r="H23" s="268"/>
      <c r="I23" s="268"/>
      <c r="J23" s="489"/>
      <c r="K23" s="229" t="s">
        <v>190</v>
      </c>
      <c r="L23" s="230"/>
      <c r="M23" s="490"/>
      <c r="N23" s="491"/>
      <c r="O23" s="248"/>
      <c r="P23" s="277"/>
      <c r="Q23" s="278"/>
      <c r="R23" s="217"/>
      <c r="S23" s="218"/>
      <c r="T23" s="218"/>
    </row>
    <row r="24" spans="2:20" ht="24.9" customHeight="1" x14ac:dyDescent="0.2">
      <c r="B24" s="280"/>
      <c r="C24" s="128">
        <v>16</v>
      </c>
      <c r="D24" s="235" t="s">
        <v>169</v>
      </c>
      <c r="E24" s="493" t="s">
        <v>190</v>
      </c>
      <c r="F24" s="494"/>
      <c r="G24" s="494"/>
      <c r="H24" s="297"/>
      <c r="I24" s="297"/>
      <c r="J24" s="297"/>
      <c r="K24" s="297"/>
      <c r="L24" s="297"/>
      <c r="M24" s="297"/>
      <c r="N24" s="298"/>
      <c r="O24" s="246" t="s">
        <v>214</v>
      </c>
      <c r="P24" s="275" t="s">
        <v>165</v>
      </c>
      <c r="Q24" s="276"/>
      <c r="R24" s="217"/>
      <c r="S24" s="218"/>
      <c r="T24" s="218"/>
    </row>
    <row r="25" spans="2:20" ht="24.9" customHeight="1" x14ac:dyDescent="0.2">
      <c r="B25" s="280"/>
      <c r="C25" s="128">
        <v>17</v>
      </c>
      <c r="D25" s="236"/>
      <c r="E25" s="180"/>
      <c r="F25" s="492" t="s">
        <v>208</v>
      </c>
      <c r="G25" s="492"/>
      <c r="H25" s="302"/>
      <c r="I25" s="302"/>
      <c r="J25" s="302"/>
      <c r="K25" s="302"/>
      <c r="L25" s="302"/>
      <c r="M25" s="302"/>
      <c r="N25" s="303"/>
      <c r="O25" s="248"/>
      <c r="P25" s="277"/>
      <c r="Q25" s="278"/>
      <c r="R25" s="217"/>
      <c r="S25" s="218"/>
      <c r="T25" s="218"/>
    </row>
    <row r="26" spans="2:20" ht="55.35" customHeight="1" x14ac:dyDescent="0.2">
      <c r="B26" s="280"/>
      <c r="C26" s="128">
        <v>18</v>
      </c>
      <c r="D26" s="188" t="s">
        <v>171</v>
      </c>
      <c r="E26" s="267"/>
      <c r="F26" s="268"/>
      <c r="G26" s="268"/>
      <c r="H26" s="268"/>
      <c r="I26" s="268"/>
      <c r="J26" s="268"/>
      <c r="K26" s="268"/>
      <c r="L26" s="268"/>
      <c r="M26" s="268"/>
      <c r="N26" s="269"/>
      <c r="O26" s="121" t="s">
        <v>183</v>
      </c>
      <c r="P26" s="285" t="s">
        <v>165</v>
      </c>
      <c r="Q26" s="286"/>
      <c r="R26" s="217"/>
      <c r="S26" s="218"/>
      <c r="T26" s="218"/>
    </row>
    <row r="27" spans="2:20" ht="44.4" customHeight="1" x14ac:dyDescent="0.2">
      <c r="B27" s="280"/>
      <c r="C27" s="128">
        <v>19</v>
      </c>
      <c r="D27" s="188" t="s">
        <v>191</v>
      </c>
      <c r="E27" s="497" t="s">
        <v>200</v>
      </c>
      <c r="F27" s="498"/>
      <c r="G27" s="498"/>
      <c r="H27" s="498"/>
      <c r="I27" s="498"/>
      <c r="J27" s="499"/>
      <c r="K27" s="499"/>
      <c r="L27" s="500" t="s">
        <v>192</v>
      </c>
      <c r="M27" s="500"/>
      <c r="N27" s="501"/>
      <c r="O27" s="166" t="s">
        <v>215</v>
      </c>
      <c r="P27" s="251" t="s">
        <v>165</v>
      </c>
      <c r="Q27" s="252"/>
      <c r="R27" s="185"/>
      <c r="S27" s="186"/>
      <c r="T27" s="186"/>
    </row>
    <row r="28" spans="2:20" ht="24.9" customHeight="1" x14ac:dyDescent="0.2">
      <c r="B28" s="280"/>
      <c r="C28" s="128">
        <v>20</v>
      </c>
      <c r="D28" s="189" t="s">
        <v>5</v>
      </c>
      <c r="E28" s="512" t="s">
        <v>190</v>
      </c>
      <c r="F28" s="513"/>
      <c r="G28" s="514"/>
      <c r="H28" s="517" t="s">
        <v>186</v>
      </c>
      <c r="I28" s="517"/>
      <c r="J28" s="495"/>
      <c r="K28" s="495"/>
      <c r="L28" s="195" t="s">
        <v>8</v>
      </c>
      <c r="M28" s="495"/>
      <c r="N28" s="496"/>
      <c r="O28" s="295" t="s">
        <v>250</v>
      </c>
      <c r="P28" s="251" t="s">
        <v>165</v>
      </c>
      <c r="Q28" s="252"/>
      <c r="R28" s="108"/>
      <c r="S28" s="107"/>
      <c r="T28" s="107"/>
    </row>
    <row r="29" spans="2:20" ht="24.9" customHeight="1" x14ac:dyDescent="0.2">
      <c r="B29" s="280"/>
      <c r="C29" s="128">
        <v>21</v>
      </c>
      <c r="D29" s="189" t="s">
        <v>21</v>
      </c>
      <c r="E29" s="515"/>
      <c r="F29" s="492"/>
      <c r="G29" s="516"/>
      <c r="H29" s="517" t="s">
        <v>185</v>
      </c>
      <c r="I29" s="517"/>
      <c r="J29" s="495"/>
      <c r="K29" s="495"/>
      <c r="L29" s="195" t="s">
        <v>8</v>
      </c>
      <c r="M29" s="495"/>
      <c r="N29" s="496"/>
      <c r="O29" s="296"/>
      <c r="P29" s="251" t="s">
        <v>165</v>
      </c>
      <c r="Q29" s="252"/>
      <c r="R29" s="253"/>
      <c r="S29" s="254"/>
      <c r="T29" s="254"/>
    </row>
    <row r="30" spans="2:20" ht="24.9" customHeight="1" x14ac:dyDescent="0.2">
      <c r="B30" s="280"/>
      <c r="C30" s="128">
        <v>22</v>
      </c>
      <c r="D30" s="189" t="s">
        <v>20</v>
      </c>
      <c r="E30" s="509" t="s">
        <v>190</v>
      </c>
      <c r="F30" s="510"/>
      <c r="G30" s="510"/>
      <c r="H30" s="510"/>
      <c r="I30" s="510"/>
      <c r="J30" s="510"/>
      <c r="K30" s="510"/>
      <c r="L30" s="510"/>
      <c r="M30" s="510"/>
      <c r="N30" s="511"/>
      <c r="O30" s="121"/>
      <c r="P30" s="258" t="s">
        <v>165</v>
      </c>
      <c r="Q30" s="259"/>
      <c r="R30" s="108"/>
      <c r="S30" s="107"/>
      <c r="T30" s="107"/>
    </row>
    <row r="31" spans="2:20" ht="33" customHeight="1" x14ac:dyDescent="0.2">
      <c r="B31" s="280"/>
      <c r="C31" s="128">
        <v>23</v>
      </c>
      <c r="D31" s="189" t="s">
        <v>180</v>
      </c>
      <c r="E31" s="509" t="s">
        <v>190</v>
      </c>
      <c r="F31" s="510"/>
      <c r="G31" s="510"/>
      <c r="H31" s="510"/>
      <c r="I31" s="510"/>
      <c r="J31" s="510"/>
      <c r="K31" s="510"/>
      <c r="L31" s="510"/>
      <c r="M31" s="510"/>
      <c r="N31" s="511"/>
      <c r="O31" s="121" t="s">
        <v>238</v>
      </c>
      <c r="P31" s="258" t="s">
        <v>165</v>
      </c>
      <c r="Q31" s="259"/>
      <c r="R31" s="108"/>
      <c r="S31" s="107"/>
      <c r="T31" s="107"/>
    </row>
    <row r="32" spans="2:20" ht="33" customHeight="1" x14ac:dyDescent="0.2">
      <c r="B32" s="280"/>
      <c r="C32" s="128">
        <v>24</v>
      </c>
      <c r="D32" s="189" t="s">
        <v>181</v>
      </c>
      <c r="E32" s="509" t="s">
        <v>190</v>
      </c>
      <c r="F32" s="510"/>
      <c r="G32" s="510"/>
      <c r="H32" s="510"/>
      <c r="I32" s="510"/>
      <c r="J32" s="510"/>
      <c r="K32" s="510"/>
      <c r="L32" s="510"/>
      <c r="M32" s="510"/>
      <c r="N32" s="511"/>
      <c r="O32" s="121" t="s">
        <v>239</v>
      </c>
      <c r="P32" s="258" t="s">
        <v>165</v>
      </c>
      <c r="Q32" s="259"/>
      <c r="R32" s="108"/>
      <c r="S32" s="107"/>
      <c r="T32" s="107"/>
    </row>
    <row r="33" spans="2:20" ht="48.9" customHeight="1" x14ac:dyDescent="0.2">
      <c r="B33" s="280"/>
      <c r="C33" s="128">
        <v>25</v>
      </c>
      <c r="D33" s="138" t="s">
        <v>199</v>
      </c>
      <c r="E33" s="505" t="s">
        <v>178</v>
      </c>
      <c r="F33" s="506"/>
      <c r="G33" s="506"/>
      <c r="H33" s="182"/>
      <c r="I33" s="183" t="s">
        <v>3</v>
      </c>
      <c r="J33" s="507" t="s">
        <v>182</v>
      </c>
      <c r="K33" s="508"/>
      <c r="L33" s="508"/>
      <c r="M33" s="182"/>
      <c r="N33" s="194" t="s">
        <v>3</v>
      </c>
      <c r="O33" s="121" t="s">
        <v>189</v>
      </c>
      <c r="P33" s="264" t="s">
        <v>165</v>
      </c>
      <c r="Q33" s="265"/>
      <c r="R33" s="217"/>
      <c r="S33" s="218"/>
      <c r="T33" s="218"/>
    </row>
    <row r="34" spans="2:20" ht="124.35" customHeight="1" x14ac:dyDescent="0.2">
      <c r="B34" s="280"/>
      <c r="C34" s="128">
        <v>26</v>
      </c>
      <c r="D34" s="188" t="s">
        <v>172</v>
      </c>
      <c r="E34" s="267"/>
      <c r="F34" s="268"/>
      <c r="G34" s="268"/>
      <c r="H34" s="268"/>
      <c r="I34" s="268"/>
      <c r="J34" s="268"/>
      <c r="K34" s="268"/>
      <c r="L34" s="268"/>
      <c r="M34" s="268"/>
      <c r="N34" s="269"/>
      <c r="O34" s="121"/>
      <c r="P34" s="264" t="s">
        <v>165</v>
      </c>
      <c r="Q34" s="265"/>
      <c r="R34" s="108"/>
      <c r="S34" s="107"/>
      <c r="T34" s="107"/>
    </row>
    <row r="35" spans="2:20" ht="120" customHeight="1" x14ac:dyDescent="0.2">
      <c r="B35" s="280"/>
      <c r="C35" s="128">
        <v>27</v>
      </c>
      <c r="D35" s="188" t="s">
        <v>170</v>
      </c>
      <c r="E35" s="267"/>
      <c r="F35" s="268"/>
      <c r="G35" s="268"/>
      <c r="H35" s="268"/>
      <c r="I35" s="268"/>
      <c r="J35" s="268"/>
      <c r="K35" s="268"/>
      <c r="L35" s="268"/>
      <c r="M35" s="268"/>
      <c r="N35" s="269"/>
      <c r="O35" s="168" t="s">
        <v>206</v>
      </c>
      <c r="P35" s="125">
        <f>LEN(E35)</f>
        <v>0</v>
      </c>
      <c r="Q35" s="122" t="s">
        <v>168</v>
      </c>
      <c r="R35" s="108"/>
      <c r="S35" s="107"/>
      <c r="T35" s="107"/>
    </row>
    <row r="36" spans="2:20" ht="24.9" customHeight="1" thickBot="1" x14ac:dyDescent="0.25">
      <c r="B36" s="281"/>
      <c r="C36" s="131">
        <v>28</v>
      </c>
      <c r="D36" s="139" t="s">
        <v>42</v>
      </c>
      <c r="E36" s="502" t="s">
        <v>190</v>
      </c>
      <c r="F36" s="503"/>
      <c r="G36" s="503"/>
      <c r="H36" s="503"/>
      <c r="I36" s="503"/>
      <c r="J36" s="503"/>
      <c r="K36" s="503"/>
      <c r="L36" s="503"/>
      <c r="M36" s="503"/>
      <c r="N36" s="504"/>
      <c r="O36" s="123"/>
      <c r="P36" s="273" t="s">
        <v>165</v>
      </c>
      <c r="Q36" s="274"/>
      <c r="R36" s="108"/>
      <c r="S36" s="107"/>
      <c r="T36" s="107"/>
    </row>
    <row r="37" spans="2:20" ht="27.75" customHeight="1" x14ac:dyDescent="0.2"/>
    <row r="38" spans="2:20" ht="27.75" customHeight="1" x14ac:dyDescent="0.2"/>
    <row r="39" spans="2:20" ht="27.75" customHeight="1" x14ac:dyDescent="0.2"/>
    <row r="40" spans="2:20" ht="27.75" customHeight="1" x14ac:dyDescent="0.2"/>
    <row r="41" spans="2:20" ht="27.75" customHeight="1" x14ac:dyDescent="0.2"/>
    <row r="42" spans="2:20" ht="27.75" customHeight="1" x14ac:dyDescent="0.2"/>
    <row r="43" spans="2:20" ht="27.75" customHeight="1" x14ac:dyDescent="0.2"/>
    <row r="44" spans="2:20" ht="27.75" customHeight="1" x14ac:dyDescent="0.2"/>
    <row r="45" spans="2:20" ht="27.75" customHeight="1" x14ac:dyDescent="0.2"/>
    <row r="46" spans="2:20" ht="27.75" customHeight="1" x14ac:dyDescent="0.2"/>
    <row r="47" spans="2:20" ht="27.75" customHeight="1" x14ac:dyDescent="0.2"/>
    <row r="48" spans="2:20" s="105" customFormat="1" ht="27.75" customHeight="1" x14ac:dyDescent="0.2">
      <c r="C48" s="106"/>
      <c r="D48" s="106"/>
      <c r="E48" s="106"/>
      <c r="F48" s="106"/>
      <c r="G48" s="106"/>
      <c r="H48" s="106"/>
      <c r="I48" s="106"/>
      <c r="J48" s="106"/>
      <c r="K48" s="106"/>
      <c r="L48" s="106"/>
      <c r="M48" s="106"/>
      <c r="N48" s="106"/>
      <c r="O48" s="106"/>
      <c r="P48" s="106"/>
      <c r="Q48" s="106"/>
    </row>
    <row r="49" spans="3:17" s="105" customFormat="1" ht="27.75" customHeight="1" x14ac:dyDescent="0.2">
      <c r="C49" s="106"/>
      <c r="D49" s="106"/>
      <c r="E49" s="106"/>
      <c r="F49" s="106"/>
      <c r="G49" s="106"/>
      <c r="H49" s="106"/>
      <c r="I49" s="106"/>
      <c r="J49" s="106"/>
      <c r="K49" s="106"/>
      <c r="L49" s="106"/>
      <c r="M49" s="106"/>
      <c r="N49" s="106"/>
      <c r="O49" s="106"/>
      <c r="P49" s="106"/>
      <c r="Q49" s="106"/>
    </row>
    <row r="50" spans="3:17" s="105" customFormat="1" ht="27.75" customHeight="1" x14ac:dyDescent="0.2">
      <c r="C50" s="106"/>
      <c r="D50" s="106"/>
      <c r="E50" s="106"/>
      <c r="F50" s="106"/>
      <c r="G50" s="106"/>
      <c r="H50" s="106"/>
      <c r="I50" s="106"/>
      <c r="J50" s="106"/>
      <c r="K50" s="106"/>
      <c r="L50" s="106"/>
      <c r="M50" s="106"/>
      <c r="N50" s="106"/>
      <c r="O50" s="106"/>
      <c r="P50" s="106"/>
      <c r="Q50" s="106"/>
    </row>
    <row r="51" spans="3:17" s="105" customFormat="1" ht="27.75" customHeight="1" x14ac:dyDescent="0.2">
      <c r="C51" s="106"/>
      <c r="D51" s="106"/>
      <c r="E51" s="106"/>
      <c r="F51" s="106"/>
      <c r="G51" s="106"/>
      <c r="H51" s="106"/>
      <c r="I51" s="106"/>
      <c r="J51" s="106"/>
      <c r="K51" s="106"/>
      <c r="L51" s="106"/>
      <c r="M51" s="106"/>
      <c r="N51" s="106"/>
      <c r="O51" s="106"/>
      <c r="P51" s="106"/>
      <c r="Q51" s="106"/>
    </row>
    <row r="52" spans="3:17" s="105" customFormat="1" ht="27.75" customHeight="1" x14ac:dyDescent="0.2">
      <c r="C52" s="106"/>
      <c r="D52" s="106"/>
      <c r="E52" s="106"/>
      <c r="F52" s="106"/>
      <c r="G52" s="106"/>
      <c r="H52" s="106"/>
      <c r="I52" s="106"/>
      <c r="J52" s="106"/>
      <c r="K52" s="106"/>
      <c r="L52" s="106"/>
      <c r="M52" s="106"/>
      <c r="N52" s="106"/>
      <c r="O52" s="106"/>
      <c r="P52" s="106"/>
      <c r="Q52" s="106"/>
    </row>
    <row r="53" spans="3:17" s="105" customFormat="1" ht="27.75" customHeight="1" x14ac:dyDescent="0.2">
      <c r="C53" s="106"/>
      <c r="D53" s="106"/>
      <c r="E53" s="106"/>
      <c r="F53" s="106"/>
      <c r="G53" s="106"/>
      <c r="H53" s="106"/>
      <c r="I53" s="106"/>
      <c r="J53" s="106"/>
      <c r="K53" s="106"/>
      <c r="L53" s="106"/>
      <c r="M53" s="106"/>
      <c r="N53" s="106"/>
      <c r="O53" s="106"/>
      <c r="P53" s="106"/>
      <c r="Q53" s="106"/>
    </row>
    <row r="54" spans="3:17" s="105" customFormat="1" ht="27.75" customHeight="1" x14ac:dyDescent="0.2">
      <c r="C54" s="106"/>
      <c r="D54" s="106"/>
      <c r="E54" s="106"/>
      <c r="F54" s="106"/>
      <c r="G54" s="106"/>
      <c r="H54" s="106"/>
      <c r="I54" s="106"/>
      <c r="J54" s="106"/>
      <c r="K54" s="106"/>
      <c r="L54" s="106"/>
      <c r="M54" s="106"/>
      <c r="N54" s="106"/>
      <c r="O54" s="106"/>
      <c r="P54" s="106"/>
      <c r="Q54" s="106"/>
    </row>
    <row r="55" spans="3:17" s="105" customFormat="1" ht="27.75" customHeight="1" x14ac:dyDescent="0.2">
      <c r="C55" s="106"/>
      <c r="D55" s="106"/>
      <c r="E55" s="106"/>
      <c r="F55" s="106"/>
      <c r="G55" s="106"/>
      <c r="H55" s="106"/>
      <c r="I55" s="106"/>
      <c r="J55" s="106"/>
      <c r="K55" s="106"/>
      <c r="L55" s="106"/>
      <c r="M55" s="106"/>
      <c r="N55" s="106"/>
      <c r="O55" s="106"/>
      <c r="P55" s="106"/>
      <c r="Q55" s="106"/>
    </row>
    <row r="56" spans="3:17" s="105" customFormat="1" ht="27.75" customHeight="1" x14ac:dyDescent="0.2">
      <c r="C56" s="106"/>
      <c r="D56" s="106"/>
      <c r="E56" s="106"/>
      <c r="F56" s="106"/>
      <c r="G56" s="106"/>
      <c r="H56" s="106"/>
      <c r="I56" s="106"/>
      <c r="J56" s="106"/>
      <c r="K56" s="106"/>
      <c r="L56" s="106"/>
      <c r="M56" s="106"/>
      <c r="N56" s="106"/>
      <c r="O56" s="106"/>
      <c r="P56" s="106"/>
      <c r="Q56" s="106"/>
    </row>
    <row r="57" spans="3:17" s="105" customFormat="1" ht="27.75" customHeight="1" x14ac:dyDescent="0.2">
      <c r="C57" s="106"/>
      <c r="D57" s="106"/>
      <c r="E57" s="106"/>
      <c r="F57" s="106"/>
      <c r="G57" s="106"/>
      <c r="H57" s="106"/>
      <c r="I57" s="106"/>
      <c r="J57" s="106"/>
      <c r="K57" s="106"/>
      <c r="L57" s="106"/>
      <c r="M57" s="106"/>
      <c r="N57" s="106"/>
      <c r="O57" s="106"/>
      <c r="P57" s="106"/>
      <c r="Q57" s="106"/>
    </row>
    <row r="58" spans="3:17" s="105" customFormat="1" ht="27.75" customHeight="1" x14ac:dyDescent="0.2">
      <c r="C58" s="106"/>
      <c r="D58" s="106"/>
      <c r="E58" s="106"/>
      <c r="F58" s="106"/>
      <c r="G58" s="106"/>
      <c r="H58" s="106"/>
      <c r="I58" s="106"/>
      <c r="J58" s="106"/>
      <c r="K58" s="106"/>
      <c r="L58" s="106"/>
      <c r="M58" s="106"/>
      <c r="N58" s="106"/>
      <c r="O58" s="106"/>
      <c r="P58" s="106"/>
      <c r="Q58" s="106"/>
    </row>
    <row r="59" spans="3:17" s="105" customFormat="1" ht="27.75" customHeight="1" x14ac:dyDescent="0.2">
      <c r="C59" s="106"/>
      <c r="D59" s="106"/>
      <c r="E59" s="106"/>
      <c r="F59" s="106"/>
      <c r="G59" s="106"/>
      <c r="H59" s="106"/>
      <c r="I59" s="106"/>
      <c r="J59" s="106"/>
      <c r="K59" s="106"/>
      <c r="L59" s="106"/>
      <c r="M59" s="106"/>
      <c r="N59" s="106"/>
      <c r="O59" s="106"/>
      <c r="P59" s="106"/>
      <c r="Q59" s="106"/>
    </row>
    <row r="60" spans="3:17" s="105" customFormat="1" ht="27.75" customHeight="1" x14ac:dyDescent="0.2">
      <c r="C60" s="106"/>
      <c r="D60" s="106"/>
      <c r="E60" s="106"/>
      <c r="F60" s="106"/>
      <c r="G60" s="106"/>
      <c r="H60" s="106"/>
      <c r="I60" s="106"/>
      <c r="J60" s="106"/>
      <c r="K60" s="106"/>
      <c r="L60" s="106"/>
      <c r="M60" s="106"/>
      <c r="N60" s="106"/>
      <c r="O60" s="106"/>
      <c r="P60" s="106"/>
      <c r="Q60" s="106"/>
    </row>
    <row r="61" spans="3:17" s="105" customFormat="1" ht="27.75" customHeight="1" x14ac:dyDescent="0.2">
      <c r="C61" s="106"/>
      <c r="D61" s="106"/>
      <c r="E61" s="106"/>
      <c r="F61" s="106"/>
      <c r="G61" s="106"/>
      <c r="H61" s="106"/>
      <c r="I61" s="106"/>
      <c r="J61" s="106"/>
      <c r="K61" s="106"/>
      <c r="L61" s="106"/>
      <c r="M61" s="106"/>
      <c r="N61" s="106"/>
      <c r="O61" s="106"/>
      <c r="P61" s="106"/>
      <c r="Q61" s="106"/>
    </row>
    <row r="62" spans="3:17" s="105" customFormat="1" ht="27.75" customHeight="1" x14ac:dyDescent="0.2">
      <c r="C62" s="106"/>
      <c r="D62" s="106"/>
      <c r="E62" s="106"/>
      <c r="F62" s="106"/>
      <c r="G62" s="106"/>
      <c r="H62" s="106"/>
      <c r="I62" s="106"/>
      <c r="J62" s="106"/>
      <c r="K62" s="106"/>
      <c r="L62" s="106"/>
      <c r="M62" s="106"/>
      <c r="N62" s="106"/>
      <c r="O62" s="106"/>
      <c r="P62" s="106"/>
      <c r="Q62" s="106"/>
    </row>
    <row r="63" spans="3:17" s="105" customFormat="1" ht="27.75" customHeight="1" x14ac:dyDescent="0.2">
      <c r="C63" s="106"/>
      <c r="D63" s="106"/>
      <c r="E63" s="106"/>
      <c r="F63" s="106"/>
      <c r="G63" s="106"/>
      <c r="H63" s="106"/>
      <c r="I63" s="106"/>
      <c r="J63" s="106"/>
      <c r="K63" s="106"/>
      <c r="L63" s="106"/>
      <c r="M63" s="106"/>
      <c r="N63" s="106"/>
      <c r="O63" s="106"/>
      <c r="P63" s="106"/>
      <c r="Q63" s="106"/>
    </row>
    <row r="64" spans="3:17" s="105" customFormat="1" ht="27.75" customHeight="1" x14ac:dyDescent="0.2">
      <c r="C64" s="106"/>
      <c r="D64" s="106"/>
      <c r="E64" s="106"/>
      <c r="F64" s="106"/>
      <c r="G64" s="106"/>
      <c r="H64" s="106"/>
      <c r="I64" s="106"/>
      <c r="J64" s="106"/>
      <c r="K64" s="106"/>
      <c r="L64" s="106"/>
      <c r="M64" s="106"/>
      <c r="N64" s="106"/>
      <c r="O64" s="106"/>
      <c r="P64" s="106"/>
      <c r="Q64" s="106"/>
    </row>
    <row r="65" spans="3:17" s="105" customFormat="1" ht="27.75" customHeight="1" x14ac:dyDescent="0.2">
      <c r="C65" s="106"/>
      <c r="D65" s="106"/>
      <c r="E65" s="106"/>
      <c r="F65" s="106"/>
      <c r="G65" s="106"/>
      <c r="H65" s="106"/>
      <c r="I65" s="106"/>
      <c r="J65" s="106"/>
      <c r="K65" s="106"/>
      <c r="L65" s="106"/>
      <c r="M65" s="106"/>
      <c r="N65" s="106"/>
      <c r="O65" s="106"/>
      <c r="P65" s="106"/>
      <c r="Q65" s="106"/>
    </row>
    <row r="66" spans="3:17" s="105" customFormat="1" ht="27.75" customHeight="1" x14ac:dyDescent="0.2">
      <c r="C66" s="106"/>
      <c r="D66" s="106"/>
      <c r="E66" s="106"/>
      <c r="F66" s="106"/>
      <c r="G66" s="106"/>
      <c r="H66" s="106"/>
      <c r="I66" s="106"/>
      <c r="J66" s="106"/>
      <c r="K66" s="106"/>
      <c r="L66" s="106"/>
      <c r="M66" s="106"/>
      <c r="N66" s="106"/>
      <c r="O66" s="106"/>
      <c r="P66" s="106"/>
      <c r="Q66" s="106"/>
    </row>
    <row r="67" spans="3:17" s="105" customFormat="1" ht="27.75" customHeight="1" x14ac:dyDescent="0.2">
      <c r="C67" s="106"/>
      <c r="D67" s="106"/>
      <c r="E67" s="106"/>
      <c r="F67" s="106"/>
      <c r="G67" s="106"/>
      <c r="H67" s="106"/>
      <c r="I67" s="106"/>
      <c r="J67" s="106"/>
      <c r="K67" s="106"/>
      <c r="L67" s="106"/>
      <c r="M67" s="106"/>
      <c r="N67" s="106"/>
      <c r="O67" s="106"/>
      <c r="P67" s="106"/>
      <c r="Q67" s="106"/>
    </row>
    <row r="68" spans="3:17" s="105" customFormat="1" ht="27.75" customHeight="1" x14ac:dyDescent="0.2">
      <c r="C68" s="106"/>
      <c r="D68" s="106"/>
      <c r="E68" s="106"/>
      <c r="F68" s="106"/>
      <c r="G68" s="106"/>
      <c r="H68" s="106"/>
      <c r="I68" s="106"/>
      <c r="J68" s="106"/>
      <c r="K68" s="106"/>
      <c r="L68" s="106"/>
      <c r="M68" s="106"/>
      <c r="N68" s="106"/>
      <c r="O68" s="106"/>
      <c r="P68" s="106"/>
      <c r="Q68" s="106"/>
    </row>
    <row r="69" spans="3:17" s="105" customFormat="1" ht="27.75" customHeight="1" x14ac:dyDescent="0.2">
      <c r="C69" s="106"/>
      <c r="D69" s="106"/>
      <c r="E69" s="106"/>
      <c r="F69" s="106"/>
      <c r="G69" s="106"/>
      <c r="H69" s="106"/>
      <c r="I69" s="106"/>
      <c r="J69" s="106"/>
      <c r="K69" s="106"/>
      <c r="L69" s="106"/>
      <c r="M69" s="106"/>
      <c r="N69" s="106"/>
      <c r="O69" s="106"/>
      <c r="P69" s="106"/>
      <c r="Q69" s="106"/>
    </row>
    <row r="70" spans="3:17" s="105" customFormat="1" ht="27.75" customHeight="1" x14ac:dyDescent="0.2">
      <c r="C70" s="106"/>
      <c r="D70" s="106"/>
      <c r="E70" s="106"/>
      <c r="F70" s="106"/>
      <c r="G70" s="106"/>
      <c r="H70" s="106"/>
      <c r="I70" s="106"/>
      <c r="J70" s="106"/>
      <c r="K70" s="106"/>
      <c r="L70" s="106"/>
      <c r="M70" s="106"/>
      <c r="N70" s="106"/>
      <c r="O70" s="106"/>
      <c r="P70" s="106"/>
      <c r="Q70" s="106"/>
    </row>
    <row r="71" spans="3:17" s="105" customFormat="1" ht="27.75" customHeight="1" x14ac:dyDescent="0.2">
      <c r="C71" s="106"/>
      <c r="D71" s="106"/>
      <c r="E71" s="106"/>
      <c r="F71" s="106"/>
      <c r="G71" s="106"/>
      <c r="H71" s="106"/>
      <c r="I71" s="106"/>
      <c r="J71" s="106"/>
      <c r="K71" s="106"/>
      <c r="L71" s="106"/>
      <c r="M71" s="106"/>
      <c r="N71" s="106"/>
      <c r="O71" s="106"/>
      <c r="P71" s="106"/>
      <c r="Q71" s="106"/>
    </row>
    <row r="72" spans="3:17" s="105" customFormat="1" ht="27.75" customHeight="1" x14ac:dyDescent="0.2">
      <c r="C72" s="106"/>
      <c r="D72" s="106"/>
      <c r="E72" s="106"/>
      <c r="F72" s="106"/>
      <c r="G72" s="106"/>
      <c r="H72" s="106"/>
      <c r="I72" s="106"/>
      <c r="J72" s="106"/>
      <c r="K72" s="106"/>
      <c r="L72" s="106"/>
      <c r="M72" s="106"/>
      <c r="N72" s="106"/>
      <c r="O72" s="106"/>
      <c r="P72" s="106"/>
      <c r="Q72" s="106"/>
    </row>
    <row r="73" spans="3:17" s="105" customFormat="1" ht="27.75" customHeight="1" x14ac:dyDescent="0.2">
      <c r="C73" s="106"/>
      <c r="D73" s="106"/>
      <c r="E73" s="106"/>
      <c r="F73" s="106"/>
      <c r="G73" s="106"/>
      <c r="H73" s="106"/>
      <c r="I73" s="106"/>
      <c r="J73" s="106"/>
      <c r="K73" s="106"/>
      <c r="L73" s="106"/>
      <c r="M73" s="106"/>
      <c r="N73" s="106"/>
      <c r="O73" s="106"/>
      <c r="P73" s="106"/>
      <c r="Q73" s="106"/>
    </row>
    <row r="74" spans="3:17" s="105" customFormat="1" ht="27.75" customHeight="1" x14ac:dyDescent="0.2">
      <c r="C74" s="106"/>
      <c r="D74" s="106"/>
      <c r="E74" s="106"/>
      <c r="F74" s="106"/>
      <c r="G74" s="106"/>
      <c r="H74" s="106"/>
      <c r="I74" s="106"/>
      <c r="J74" s="106"/>
      <c r="K74" s="106"/>
      <c r="L74" s="106"/>
      <c r="M74" s="106"/>
      <c r="N74" s="106"/>
      <c r="O74" s="106"/>
      <c r="P74" s="106"/>
      <c r="Q74" s="106"/>
    </row>
    <row r="75" spans="3:17" s="105" customFormat="1" ht="27.75" customHeight="1" x14ac:dyDescent="0.2">
      <c r="C75" s="106"/>
      <c r="D75" s="106"/>
      <c r="E75" s="106"/>
      <c r="F75" s="106"/>
      <c r="G75" s="106"/>
      <c r="H75" s="106"/>
      <c r="I75" s="106"/>
      <c r="J75" s="106"/>
      <c r="K75" s="106"/>
      <c r="L75" s="106"/>
      <c r="M75" s="106"/>
      <c r="N75" s="106"/>
      <c r="O75" s="106"/>
      <c r="P75" s="106"/>
      <c r="Q75" s="106"/>
    </row>
    <row r="76" spans="3:17" s="105" customFormat="1" ht="27.75" customHeight="1" x14ac:dyDescent="0.2">
      <c r="C76" s="106"/>
      <c r="D76" s="106"/>
      <c r="E76" s="106"/>
      <c r="F76" s="106"/>
      <c r="G76" s="106"/>
      <c r="H76" s="106"/>
      <c r="I76" s="106"/>
      <c r="J76" s="106"/>
      <c r="K76" s="106"/>
      <c r="L76" s="106"/>
      <c r="M76" s="106"/>
      <c r="N76" s="106"/>
      <c r="O76" s="106"/>
      <c r="P76" s="106"/>
      <c r="Q76" s="106"/>
    </row>
    <row r="77" spans="3:17" s="105" customFormat="1" ht="27.75" customHeight="1" x14ac:dyDescent="0.2">
      <c r="C77" s="106"/>
      <c r="D77" s="106"/>
      <c r="E77" s="106"/>
      <c r="F77" s="106"/>
      <c r="G77" s="106"/>
      <c r="H77" s="106"/>
      <c r="I77" s="106"/>
      <c r="J77" s="106"/>
      <c r="K77" s="106"/>
      <c r="L77" s="106"/>
      <c r="M77" s="106"/>
      <c r="N77" s="106"/>
      <c r="O77" s="106"/>
      <c r="P77" s="106"/>
      <c r="Q77" s="106"/>
    </row>
  </sheetData>
  <mergeCells count="109">
    <mergeCell ref="B2:D3"/>
    <mergeCell ref="O2:Q2"/>
    <mergeCell ref="R2:T2"/>
    <mergeCell ref="E3:O3"/>
    <mergeCell ref="B4:D4"/>
    <mergeCell ref="E4:N4"/>
    <mergeCell ref="P4:Q4"/>
    <mergeCell ref="B5:B8"/>
    <mergeCell ref="E5:N5"/>
    <mergeCell ref="P5:Q5"/>
    <mergeCell ref="R5:T5"/>
    <mergeCell ref="E6:N6"/>
    <mergeCell ref="P6:Q6"/>
    <mergeCell ref="R6:T6"/>
    <mergeCell ref="E7:N7"/>
    <mergeCell ref="P7:Q7"/>
    <mergeCell ref="R7:T7"/>
    <mergeCell ref="E8:N8"/>
    <mergeCell ref="P8:Q8"/>
    <mergeCell ref="R8:T8"/>
    <mergeCell ref="B9:B12"/>
    <mergeCell ref="E9:N9"/>
    <mergeCell ref="O9:O12"/>
    <mergeCell ref="P9:Q9"/>
    <mergeCell ref="E10:N10"/>
    <mergeCell ref="P10:Q10"/>
    <mergeCell ref="E11:N11"/>
    <mergeCell ref="R18:T18"/>
    <mergeCell ref="E18:N18"/>
    <mergeCell ref="E16:N16"/>
    <mergeCell ref="P16:Q16"/>
    <mergeCell ref="R16:T16"/>
    <mergeCell ref="B13:B36"/>
    <mergeCell ref="E13:N13"/>
    <mergeCell ref="R13:T13"/>
    <mergeCell ref="E14:N14"/>
    <mergeCell ref="R14:T14"/>
    <mergeCell ref="P15:Q15"/>
    <mergeCell ref="R15:T15"/>
    <mergeCell ref="E17:N17"/>
    <mergeCell ref="R17:T17"/>
    <mergeCell ref="P11:Q11"/>
    <mergeCell ref="E12:N12"/>
    <mergeCell ref="P12:Q12"/>
    <mergeCell ref="I15:N15"/>
    <mergeCell ref="E15:F15"/>
    <mergeCell ref="G15:H15"/>
    <mergeCell ref="E22:J22"/>
    <mergeCell ref="K22:L22"/>
    <mergeCell ref="M22:N22"/>
    <mergeCell ref="E23:J23"/>
    <mergeCell ref="K23:L23"/>
    <mergeCell ref="M23:N23"/>
    <mergeCell ref="E20:J20"/>
    <mergeCell ref="K20:L20"/>
    <mergeCell ref="M20:N20"/>
    <mergeCell ref="E21:J21"/>
    <mergeCell ref="K21:L21"/>
    <mergeCell ref="M21:N21"/>
    <mergeCell ref="L27:N27"/>
    <mergeCell ref="P27:Q27"/>
    <mergeCell ref="O28:O29"/>
    <mergeCell ref="C19:C23"/>
    <mergeCell ref="D19:D23"/>
    <mergeCell ref="E19:J19"/>
    <mergeCell ref="K19:L19"/>
    <mergeCell ref="M19:N19"/>
    <mergeCell ref="O19:O23"/>
    <mergeCell ref="P19:Q23"/>
    <mergeCell ref="R24:T25"/>
    <mergeCell ref="J29:K29"/>
    <mergeCell ref="M29:N29"/>
    <mergeCell ref="P29:Q29"/>
    <mergeCell ref="F25:G25"/>
    <mergeCell ref="E26:N26"/>
    <mergeCell ref="P26:Q26"/>
    <mergeCell ref="R26:T26"/>
    <mergeCell ref="E27:I27"/>
    <mergeCell ref="J27:K27"/>
    <mergeCell ref="J28:K28"/>
    <mergeCell ref="M28:N28"/>
    <mergeCell ref="P28:Q28"/>
    <mergeCell ref="H29:I29"/>
    <mergeCell ref="R23:T23"/>
    <mergeCell ref="D24:D25"/>
    <mergeCell ref="E24:G24"/>
    <mergeCell ref="H24:N25"/>
    <mergeCell ref="O24:O25"/>
    <mergeCell ref="P24:Q25"/>
    <mergeCell ref="R33:T33"/>
    <mergeCell ref="E34:N34"/>
    <mergeCell ref="P34:Q34"/>
    <mergeCell ref="R29:T29"/>
    <mergeCell ref="E30:N30"/>
    <mergeCell ref="P30:Q30"/>
    <mergeCell ref="E31:N31"/>
    <mergeCell ref="P31:Q31"/>
    <mergeCell ref="E32:N32"/>
    <mergeCell ref="P32:Q32"/>
    <mergeCell ref="E35:N35"/>
    <mergeCell ref="E36:N36"/>
    <mergeCell ref="P36:Q36"/>
    <mergeCell ref="E2:H2"/>
    <mergeCell ref="I2:M2"/>
    <mergeCell ref="E33:G33"/>
    <mergeCell ref="J33:L33"/>
    <mergeCell ref="P33:Q33"/>
    <mergeCell ref="E28:G29"/>
    <mergeCell ref="H28:I28"/>
  </mergeCells>
  <phoneticPr fontId="1"/>
  <conditionalFormatting sqref="R13:T13">
    <cfRule type="expression" dxfId="417" priority="22">
      <formula>$R$13="OK"</formula>
    </cfRule>
    <cfRule type="cellIs" dxfId="416" priority="26" operator="equal">
      <formula>"50文字以内で入力してください。"</formula>
    </cfRule>
  </conditionalFormatting>
  <conditionalFormatting sqref="R14:T14">
    <cfRule type="expression" dxfId="415" priority="21">
      <formula>$R$14="OK"</formula>
    </cfRule>
    <cfRule type="cellIs" dxfId="414" priority="25" operator="equal">
      <formula>"50文字以内で入力してください。"</formula>
    </cfRule>
  </conditionalFormatting>
  <conditionalFormatting sqref="R17:T17 R23:R24">
    <cfRule type="expression" dxfId="413" priority="20">
      <formula>$R$17="OK"</formula>
    </cfRule>
    <cfRule type="cellIs" dxfId="412" priority="24" operator="equal">
      <formula>"50文字以内で入力してください。"</formula>
    </cfRule>
  </conditionalFormatting>
  <conditionalFormatting sqref="R18:R22">
    <cfRule type="cellIs" dxfId="411" priority="23" operator="equal">
      <formula>"50文字以内で入力してください。"</formula>
    </cfRule>
  </conditionalFormatting>
  <conditionalFormatting sqref="R18:T22">
    <cfRule type="expression" dxfId="410" priority="19">
      <formula>$R$18="OK"</formula>
    </cfRule>
  </conditionalFormatting>
  <conditionalFormatting sqref="R26:R27">
    <cfRule type="expression" dxfId="409" priority="17">
      <formula>$R$26="OK"</formula>
    </cfRule>
    <cfRule type="cellIs" dxfId="408" priority="18" operator="equal">
      <formula>"50文字以内で入力してください。"</formula>
    </cfRule>
  </conditionalFormatting>
  <conditionalFormatting sqref="R33:T33">
    <cfRule type="expression" dxfId="407" priority="15">
      <formula>$R$33="OK"</formula>
    </cfRule>
    <cfRule type="cellIs" dxfId="406" priority="16" operator="equal">
      <formula>"50文字以内で入力してください。"</formula>
    </cfRule>
  </conditionalFormatting>
  <conditionalFormatting sqref="R15:T15">
    <cfRule type="expression" dxfId="405" priority="13">
      <formula>$R$15="OK"</formula>
    </cfRule>
    <cfRule type="cellIs" dxfId="404" priority="14" operator="equal">
      <formula>"50文字以内で入力してください。"</formula>
    </cfRule>
  </conditionalFormatting>
  <conditionalFormatting sqref="R2:T4">
    <cfRule type="cellIs" dxfId="403" priority="12" operator="equal">
      <formula>"未記入の入力項目がございます。"</formula>
    </cfRule>
  </conditionalFormatting>
  <conditionalFormatting sqref="R29:T29">
    <cfRule type="expression" dxfId="402" priority="11">
      <formula>$E$28="①通年取扱い"</formula>
    </cfRule>
  </conditionalFormatting>
  <conditionalFormatting sqref="E13">
    <cfRule type="expression" dxfId="401" priority="9">
      <formula>$P$13&gt;51</formula>
    </cfRule>
  </conditionalFormatting>
  <conditionalFormatting sqref="E14">
    <cfRule type="expression" dxfId="400" priority="10">
      <formula>$P$14&gt;17</formula>
    </cfRule>
  </conditionalFormatting>
  <conditionalFormatting sqref="E17:N17">
    <cfRule type="expression" dxfId="399" priority="8">
      <formula>$P$17&gt;51</formula>
    </cfRule>
  </conditionalFormatting>
  <conditionalFormatting sqref="P13">
    <cfRule type="cellIs" dxfId="398" priority="7" operator="greaterThan">
      <formula>51</formula>
    </cfRule>
  </conditionalFormatting>
  <conditionalFormatting sqref="P14">
    <cfRule type="cellIs" dxfId="397" priority="6" operator="greaterThan">
      <formula>17</formula>
    </cfRule>
  </conditionalFormatting>
  <conditionalFormatting sqref="P17">
    <cfRule type="cellIs" dxfId="396" priority="5" operator="greaterThan">
      <formula>51</formula>
    </cfRule>
  </conditionalFormatting>
  <conditionalFormatting sqref="P18">
    <cfRule type="cellIs" dxfId="395" priority="4" operator="greaterThan">
      <formula>501</formula>
    </cfRule>
  </conditionalFormatting>
  <conditionalFormatting sqref="P35">
    <cfRule type="cellIs" dxfId="394" priority="3" operator="greaterThan">
      <formula>501</formula>
    </cfRule>
  </conditionalFormatting>
  <conditionalFormatting sqref="R16:T16">
    <cfRule type="cellIs" dxfId="393" priority="2" operator="equal">
      <formula>"50文字以内で入力してください。"</formula>
    </cfRule>
  </conditionalFormatting>
  <dataValidations count="12">
    <dataValidation type="list" allowBlank="1" showInputMessage="1" showErrorMessage="1" sqref="E36:N36">
      <formula1>"右の▼から選択してください,加入済,未加入,"</formula1>
    </dataValidation>
    <dataValidation type="list" allowBlank="1" showInputMessage="1" showErrorMessage="1" sqref="F25:G25">
      <formula1>"右の▼から選択してください,日,ヶ月,年,"</formula1>
    </dataValidation>
    <dataValidation type="list" allowBlank="1" showInputMessage="1" showErrorMessage="1" sqref="E24:G24">
      <formula1>"右の▼から選択してください,賞味期限,消費期限,使用期限,提供期限,その他,"</formula1>
    </dataValidation>
    <dataValidation type="list" allowBlank="1" showInputMessage="1" showErrorMessage="1" sqref="E32:N32">
      <formula1>"右の▼から選択してください,①60cmサイズ,②80cmサイズ,③100cmサイズ,④140cmサイズ,⑤160cmサイズ,⑥160～260cmサイズ,"</formula1>
    </dataValidation>
    <dataValidation type="list" allowBlank="1" showInputMessage="1" showErrorMessage="1" sqref="E31:N31">
      <formula1>"右の▼から選択してください,①～2kg未満,②2kg～5kg未満,③5kg～10kg未満,④10kg～20kg未満,⑤20kg～30kg未満,⑥30kg～50kg未満,"</formula1>
    </dataValidation>
    <dataValidation type="date" allowBlank="1" showInputMessage="1" showErrorMessage="1" error="2017/1/1以降の日付を入力してください。" sqref="J28:K29 M28:N29">
      <formula1>42736</formula1>
      <formula2>73050</formula2>
    </dataValidation>
    <dataValidation type="list" allowBlank="1" showInputMessage="1" showErrorMessage="1" sqref="E28:G29">
      <formula1>"右の▼から選択してください,①通年取扱い,②季節限定取扱い,"</formula1>
    </dataValidation>
    <dataValidation allowBlank="1" showInputMessage="1" error="2017/1/1以降の日付を入力してください。" sqref="O28"/>
    <dataValidation type="whole" allowBlank="1" showInputMessage="1" showErrorMessage="1" error="5日以降の数字を入力してください。" sqref="J27:K27">
      <formula1>4</formula1>
      <formula2>100</formula2>
    </dataValidation>
    <dataValidation type="list" allowBlank="1" showInputMessage="1" showErrorMessage="1" sqref="K19:K23">
      <formula1>"右の▼から選択してください,原産地,製造地,加工地,宿泊地,サービス提供地"</formula1>
    </dataValidation>
    <dataValidation type="list" allowBlank="1" showInputMessage="1" showErrorMessage="1" sqref="E30:N30">
      <formula1>"右の▼から選択してください,①通常便,②冷蔵便,③冷凍便"</formula1>
    </dataValidation>
    <dataValidation type="list" allowBlank="1" showInputMessage="1" showErrorMessage="1" error="プルダウンで選択してください" sqref="E16:N16">
      <formula1>"　対象　,　対象外　"</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36" min="1" max="15" man="1"/>
  </rowBreaks>
  <colBreaks count="1" manualBreakCount="1">
    <brk id="1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79998168889431442"/>
    <pageSetUpPr fitToPage="1"/>
  </sheetPr>
  <dimension ref="B1:T77"/>
  <sheetViews>
    <sheetView showZeros="0" zoomScale="80" zoomScaleNormal="80" workbookViewId="0">
      <pane xSplit="4" ySplit="4" topLeftCell="E5" activePane="bottomRight" state="frozen"/>
      <selection activeCell="A2" sqref="A2"/>
      <selection pane="topRight" activeCell="A2" sqref="A2"/>
      <selection pane="bottomLeft" activeCell="A2" sqref="A2"/>
      <selection pane="bottomRight" activeCell="A2" sqref="A2"/>
    </sheetView>
  </sheetViews>
  <sheetFormatPr defaultRowHeight="13.2" x14ac:dyDescent="0.2"/>
  <cols>
    <col min="1" max="1" width="1.6640625" style="106" customWidth="1"/>
    <col min="2" max="2" width="5.44140625" style="105" customWidth="1"/>
    <col min="3" max="3" width="5.44140625" style="106" customWidth="1"/>
    <col min="4" max="4" width="39.109375" style="106" customWidth="1"/>
    <col min="5" max="13" width="7.6640625" style="106" customWidth="1"/>
    <col min="14" max="14" width="12.109375" style="106" customWidth="1"/>
    <col min="15" max="15" width="69.109375" style="106" customWidth="1"/>
    <col min="16" max="16" width="5.33203125" style="106" customWidth="1"/>
    <col min="17" max="17" width="13.109375" style="106" customWidth="1"/>
    <col min="18" max="18" width="6" style="106" customWidth="1"/>
    <col min="19" max="16384" width="8.88671875" style="106"/>
  </cols>
  <sheetData>
    <row r="1" spans="2:20" ht="9" customHeight="1" x14ac:dyDescent="0.2">
      <c r="B1" s="147"/>
      <c r="C1" s="148"/>
      <c r="D1" s="148"/>
      <c r="E1" s="148"/>
      <c r="F1" s="148"/>
      <c r="G1" s="148"/>
      <c r="H1" s="148"/>
      <c r="I1" s="148"/>
      <c r="J1" s="148"/>
      <c r="K1" s="148"/>
      <c r="L1" s="148"/>
      <c r="M1" s="148"/>
      <c r="N1" s="148"/>
      <c r="O1" s="148"/>
      <c r="P1" s="148"/>
      <c r="Q1" s="148"/>
    </row>
    <row r="2" spans="2:20" ht="42" customHeight="1" x14ac:dyDescent="0.2">
      <c r="B2" s="354" t="s">
        <v>188</v>
      </c>
      <c r="C2" s="354"/>
      <c r="D2" s="354"/>
      <c r="E2" s="483" t="s">
        <v>229</v>
      </c>
      <c r="F2" s="483"/>
      <c r="G2" s="483"/>
      <c r="H2" s="483"/>
      <c r="I2" s="484">
        <f>お礼品登録シート1!$I$2</f>
        <v>0</v>
      </c>
      <c r="J2" s="484"/>
      <c r="K2" s="484"/>
      <c r="L2" s="484"/>
      <c r="M2" s="484"/>
      <c r="N2" s="202"/>
      <c r="O2" s="351"/>
      <c r="P2" s="352"/>
      <c r="Q2" s="352"/>
      <c r="R2" s="353"/>
      <c r="S2" s="353"/>
      <c r="T2" s="353"/>
    </row>
    <row r="3" spans="2:20" ht="42" customHeight="1" x14ac:dyDescent="0.2">
      <c r="B3" s="355"/>
      <c r="C3" s="355"/>
      <c r="D3" s="355"/>
      <c r="E3" s="481" t="s">
        <v>244</v>
      </c>
      <c r="F3" s="482"/>
      <c r="G3" s="482"/>
      <c r="H3" s="482"/>
      <c r="I3" s="482"/>
      <c r="J3" s="482"/>
      <c r="K3" s="482"/>
      <c r="L3" s="482"/>
      <c r="M3" s="482"/>
      <c r="N3" s="482"/>
      <c r="O3" s="482"/>
      <c r="P3" s="149"/>
      <c r="Q3" s="149"/>
      <c r="R3" s="203"/>
      <c r="S3" s="203"/>
      <c r="T3" s="203"/>
    </row>
    <row r="4" spans="2:20" ht="33" customHeight="1" x14ac:dyDescent="0.2">
      <c r="B4" s="334" t="s">
        <v>158</v>
      </c>
      <c r="C4" s="335"/>
      <c r="D4" s="335"/>
      <c r="E4" s="335" t="s">
        <v>160</v>
      </c>
      <c r="F4" s="335"/>
      <c r="G4" s="335"/>
      <c r="H4" s="335"/>
      <c r="I4" s="335"/>
      <c r="J4" s="335"/>
      <c r="K4" s="335"/>
      <c r="L4" s="335"/>
      <c r="M4" s="335"/>
      <c r="N4" s="335"/>
      <c r="O4" s="150" t="s">
        <v>162</v>
      </c>
      <c r="P4" s="336" t="s">
        <v>173</v>
      </c>
      <c r="Q4" s="337"/>
      <c r="R4" s="114"/>
      <c r="S4" s="203"/>
      <c r="T4" s="203"/>
    </row>
    <row r="5" spans="2:20" ht="24.9" customHeight="1" x14ac:dyDescent="0.2">
      <c r="B5" s="280" t="s">
        <v>163</v>
      </c>
      <c r="C5" s="110">
        <v>1</v>
      </c>
      <c r="D5" s="116" t="s">
        <v>251</v>
      </c>
      <c r="E5" s="521">
        <f>お礼品登録シート1!$E$5</f>
        <v>0</v>
      </c>
      <c r="F5" s="522"/>
      <c r="G5" s="522"/>
      <c r="H5" s="522"/>
      <c r="I5" s="522"/>
      <c r="J5" s="522"/>
      <c r="K5" s="522"/>
      <c r="L5" s="522"/>
      <c r="M5" s="522"/>
      <c r="N5" s="523"/>
      <c r="O5" s="117" t="s">
        <v>245</v>
      </c>
      <c r="P5" s="342" t="s">
        <v>165</v>
      </c>
      <c r="Q5" s="343"/>
      <c r="R5" s="332"/>
      <c r="S5" s="333"/>
      <c r="T5" s="333"/>
    </row>
    <row r="6" spans="2:20" ht="24.9" customHeight="1" x14ac:dyDescent="0.2">
      <c r="B6" s="280"/>
      <c r="C6" s="109">
        <v>2</v>
      </c>
      <c r="D6" s="112" t="s">
        <v>159</v>
      </c>
      <c r="E6" s="524">
        <f>お礼品登録シート1!$E$6</f>
        <v>0</v>
      </c>
      <c r="F6" s="525"/>
      <c r="G6" s="525"/>
      <c r="H6" s="525"/>
      <c r="I6" s="525"/>
      <c r="J6" s="525"/>
      <c r="K6" s="525"/>
      <c r="L6" s="525"/>
      <c r="M6" s="525"/>
      <c r="N6" s="526"/>
      <c r="O6" s="118"/>
      <c r="P6" s="330" t="s">
        <v>165</v>
      </c>
      <c r="Q6" s="331"/>
      <c r="R6" s="332"/>
      <c r="S6" s="333"/>
      <c r="T6" s="333"/>
    </row>
    <row r="7" spans="2:20" ht="24.9" customHeight="1" x14ac:dyDescent="0.2">
      <c r="B7" s="280"/>
      <c r="C7" s="109">
        <v>3</v>
      </c>
      <c r="D7" s="112" t="s">
        <v>175</v>
      </c>
      <c r="E7" s="524">
        <f>お礼品登録シート1!$E$7</f>
        <v>0</v>
      </c>
      <c r="F7" s="525"/>
      <c r="G7" s="525"/>
      <c r="H7" s="525"/>
      <c r="I7" s="525"/>
      <c r="J7" s="525"/>
      <c r="K7" s="525"/>
      <c r="L7" s="525"/>
      <c r="M7" s="525"/>
      <c r="N7" s="526"/>
      <c r="O7" s="118"/>
      <c r="P7" s="330" t="s">
        <v>165</v>
      </c>
      <c r="Q7" s="331"/>
      <c r="R7" s="332"/>
      <c r="S7" s="333"/>
      <c r="T7" s="333"/>
    </row>
    <row r="8" spans="2:20" ht="24.9" customHeight="1" thickBot="1" x14ac:dyDescent="0.25">
      <c r="B8" s="338"/>
      <c r="C8" s="111">
        <v>4</v>
      </c>
      <c r="D8" s="113" t="s">
        <v>55</v>
      </c>
      <c r="E8" s="518">
        <f>お礼品登録シート1!$E$8</f>
        <v>0</v>
      </c>
      <c r="F8" s="519"/>
      <c r="G8" s="519"/>
      <c r="H8" s="519"/>
      <c r="I8" s="519"/>
      <c r="J8" s="519"/>
      <c r="K8" s="519"/>
      <c r="L8" s="519"/>
      <c r="M8" s="519"/>
      <c r="N8" s="520"/>
      <c r="O8" s="119"/>
      <c r="P8" s="347" t="s">
        <v>165</v>
      </c>
      <c r="Q8" s="348"/>
      <c r="R8" s="332"/>
      <c r="S8" s="333"/>
      <c r="T8" s="333"/>
    </row>
    <row r="9" spans="2:20" ht="24.9" customHeight="1" thickTop="1" x14ac:dyDescent="0.2">
      <c r="B9" s="307" t="s">
        <v>161</v>
      </c>
      <c r="C9" s="127">
        <v>5</v>
      </c>
      <c r="D9" s="132" t="s">
        <v>43</v>
      </c>
      <c r="E9" s="309"/>
      <c r="F9" s="310"/>
      <c r="G9" s="310"/>
      <c r="H9" s="310"/>
      <c r="I9" s="310"/>
      <c r="J9" s="310"/>
      <c r="K9" s="310"/>
      <c r="L9" s="310"/>
      <c r="M9" s="310"/>
      <c r="N9" s="311"/>
      <c r="O9" s="324" t="s">
        <v>235</v>
      </c>
      <c r="P9" s="312" t="s">
        <v>165</v>
      </c>
      <c r="Q9" s="313"/>
      <c r="R9" s="204"/>
      <c r="S9" s="205"/>
      <c r="T9" s="205"/>
    </row>
    <row r="10" spans="2:20" ht="24.9" customHeight="1" x14ac:dyDescent="0.2">
      <c r="B10" s="280"/>
      <c r="C10" s="128">
        <v>6</v>
      </c>
      <c r="D10" s="133" t="s">
        <v>44</v>
      </c>
      <c r="E10" s="314"/>
      <c r="F10" s="315"/>
      <c r="G10" s="315"/>
      <c r="H10" s="315"/>
      <c r="I10" s="315"/>
      <c r="J10" s="315"/>
      <c r="K10" s="315"/>
      <c r="L10" s="315"/>
      <c r="M10" s="315"/>
      <c r="N10" s="316"/>
      <c r="O10" s="325"/>
      <c r="P10" s="317" t="s">
        <v>165</v>
      </c>
      <c r="Q10" s="318"/>
      <c r="R10" s="204"/>
      <c r="S10" s="205"/>
      <c r="T10" s="205"/>
    </row>
    <row r="11" spans="2:20" ht="24.9" customHeight="1" x14ac:dyDescent="0.2">
      <c r="B11" s="280"/>
      <c r="C11" s="128">
        <v>7</v>
      </c>
      <c r="D11" s="133" t="s">
        <v>45</v>
      </c>
      <c r="E11" s="314"/>
      <c r="F11" s="315"/>
      <c r="G11" s="315"/>
      <c r="H11" s="315"/>
      <c r="I11" s="315"/>
      <c r="J11" s="315"/>
      <c r="K11" s="315"/>
      <c r="L11" s="315"/>
      <c r="M11" s="315"/>
      <c r="N11" s="316"/>
      <c r="O11" s="325"/>
      <c r="P11" s="317" t="s">
        <v>165</v>
      </c>
      <c r="Q11" s="318"/>
      <c r="R11" s="204"/>
      <c r="S11" s="205"/>
      <c r="T11" s="205"/>
    </row>
    <row r="12" spans="2:20" ht="24.9" customHeight="1" thickBot="1" x14ac:dyDescent="0.25">
      <c r="B12" s="308"/>
      <c r="C12" s="129">
        <v>8</v>
      </c>
      <c r="D12" s="134" t="s">
        <v>46</v>
      </c>
      <c r="E12" s="319"/>
      <c r="F12" s="320"/>
      <c r="G12" s="320"/>
      <c r="H12" s="320"/>
      <c r="I12" s="320"/>
      <c r="J12" s="320"/>
      <c r="K12" s="320"/>
      <c r="L12" s="320"/>
      <c r="M12" s="320"/>
      <c r="N12" s="321"/>
      <c r="O12" s="326"/>
      <c r="P12" s="322" t="s">
        <v>165</v>
      </c>
      <c r="Q12" s="323"/>
      <c r="R12" s="115"/>
      <c r="S12" s="107"/>
      <c r="T12" s="107"/>
    </row>
    <row r="13" spans="2:20" ht="40.200000000000003" thickTop="1" x14ac:dyDescent="0.2">
      <c r="B13" s="279" t="s">
        <v>174</v>
      </c>
      <c r="C13" s="130">
        <v>9</v>
      </c>
      <c r="D13" s="137" t="s">
        <v>218</v>
      </c>
      <c r="E13" s="282"/>
      <c r="F13" s="283"/>
      <c r="G13" s="283"/>
      <c r="H13" s="283"/>
      <c r="I13" s="283"/>
      <c r="J13" s="283"/>
      <c r="K13" s="283"/>
      <c r="L13" s="283"/>
      <c r="M13" s="283"/>
      <c r="N13" s="284"/>
      <c r="O13" s="167" t="s">
        <v>240</v>
      </c>
      <c r="P13" s="124">
        <f>LEN(E13)</f>
        <v>0</v>
      </c>
      <c r="Q13" s="120" t="s">
        <v>166</v>
      </c>
      <c r="R13" s="217"/>
      <c r="S13" s="218"/>
      <c r="T13" s="218"/>
    </row>
    <row r="14" spans="2:20" ht="24.9" customHeight="1" x14ac:dyDescent="0.2">
      <c r="B14" s="280"/>
      <c r="C14" s="128">
        <v>10</v>
      </c>
      <c r="D14" s="209" t="s">
        <v>164</v>
      </c>
      <c r="E14" s="267"/>
      <c r="F14" s="268"/>
      <c r="G14" s="297"/>
      <c r="H14" s="297"/>
      <c r="I14" s="297"/>
      <c r="J14" s="297"/>
      <c r="K14" s="297"/>
      <c r="L14" s="297"/>
      <c r="M14" s="297"/>
      <c r="N14" s="298"/>
      <c r="O14" s="121"/>
      <c r="P14" s="125">
        <f>LEN(E14)</f>
        <v>0</v>
      </c>
      <c r="Q14" s="122" t="s">
        <v>167</v>
      </c>
      <c r="R14" s="217"/>
      <c r="S14" s="218"/>
      <c r="T14" s="218"/>
    </row>
    <row r="15" spans="2:20" ht="24.9" customHeight="1" x14ac:dyDescent="0.2">
      <c r="B15" s="280"/>
      <c r="C15" s="128">
        <v>11</v>
      </c>
      <c r="D15" s="209" t="s">
        <v>179</v>
      </c>
      <c r="E15" s="487" t="s">
        <v>187</v>
      </c>
      <c r="F15" s="488"/>
      <c r="G15" s="301"/>
      <c r="H15" s="301"/>
      <c r="I15" s="485" t="s">
        <v>177</v>
      </c>
      <c r="J15" s="485"/>
      <c r="K15" s="485"/>
      <c r="L15" s="485"/>
      <c r="M15" s="485"/>
      <c r="N15" s="486"/>
      <c r="O15" s="208" t="s">
        <v>184</v>
      </c>
      <c r="P15" s="264" t="s">
        <v>165</v>
      </c>
      <c r="Q15" s="265"/>
      <c r="R15" s="217"/>
      <c r="S15" s="218"/>
      <c r="T15" s="218"/>
    </row>
    <row r="16" spans="2:20" ht="24.9" customHeight="1" x14ac:dyDescent="0.2">
      <c r="B16" s="280"/>
      <c r="C16" s="128">
        <v>12</v>
      </c>
      <c r="D16" s="209" t="s">
        <v>256</v>
      </c>
      <c r="E16" s="304"/>
      <c r="F16" s="305"/>
      <c r="G16" s="305"/>
      <c r="H16" s="305"/>
      <c r="I16" s="305"/>
      <c r="J16" s="305"/>
      <c r="K16" s="305"/>
      <c r="L16" s="305"/>
      <c r="M16" s="305"/>
      <c r="N16" s="306"/>
      <c r="O16" s="208" t="s">
        <v>259</v>
      </c>
      <c r="P16" s="264" t="s">
        <v>165</v>
      </c>
      <c r="Q16" s="265"/>
      <c r="R16" s="217"/>
      <c r="S16" s="218"/>
      <c r="T16" s="218"/>
    </row>
    <row r="17" spans="2:20" ht="60.75" customHeight="1" x14ac:dyDescent="0.2">
      <c r="B17" s="280"/>
      <c r="C17" s="128">
        <v>13</v>
      </c>
      <c r="D17" s="209" t="s">
        <v>219</v>
      </c>
      <c r="E17" s="267"/>
      <c r="F17" s="268"/>
      <c r="G17" s="302"/>
      <c r="H17" s="302"/>
      <c r="I17" s="302"/>
      <c r="J17" s="302"/>
      <c r="K17" s="302"/>
      <c r="L17" s="302"/>
      <c r="M17" s="302"/>
      <c r="N17" s="303"/>
      <c r="O17" s="121" t="s">
        <v>236</v>
      </c>
      <c r="P17" s="125">
        <f>LEN(E17)</f>
        <v>0</v>
      </c>
      <c r="Q17" s="122" t="s">
        <v>166</v>
      </c>
      <c r="R17" s="217"/>
      <c r="S17" s="218"/>
      <c r="T17" s="218"/>
    </row>
    <row r="18" spans="2:20" ht="130.65" customHeight="1" x14ac:dyDescent="0.2">
      <c r="B18" s="280"/>
      <c r="C18" s="128">
        <v>14</v>
      </c>
      <c r="D18" s="209" t="s">
        <v>220</v>
      </c>
      <c r="E18" s="267"/>
      <c r="F18" s="268"/>
      <c r="G18" s="268"/>
      <c r="H18" s="268"/>
      <c r="I18" s="268"/>
      <c r="J18" s="268"/>
      <c r="K18" s="268"/>
      <c r="L18" s="268"/>
      <c r="M18" s="268"/>
      <c r="N18" s="269"/>
      <c r="O18" s="168" t="s">
        <v>242</v>
      </c>
      <c r="P18" s="125">
        <f>LEN(E18)</f>
        <v>0</v>
      </c>
      <c r="Q18" s="122" t="s">
        <v>168</v>
      </c>
      <c r="R18" s="217"/>
      <c r="S18" s="218"/>
      <c r="T18" s="218"/>
    </row>
    <row r="19" spans="2:20" ht="30" customHeight="1" x14ac:dyDescent="0.2">
      <c r="B19" s="280"/>
      <c r="C19" s="221">
        <v>15</v>
      </c>
      <c r="D19" s="243" t="s">
        <v>176</v>
      </c>
      <c r="E19" s="267"/>
      <c r="F19" s="268"/>
      <c r="G19" s="268"/>
      <c r="H19" s="268"/>
      <c r="I19" s="268"/>
      <c r="J19" s="489"/>
      <c r="K19" s="229" t="s">
        <v>190</v>
      </c>
      <c r="L19" s="230"/>
      <c r="M19" s="490"/>
      <c r="N19" s="491"/>
      <c r="O19" s="246" t="s">
        <v>237</v>
      </c>
      <c r="P19" s="275" t="s">
        <v>165</v>
      </c>
      <c r="Q19" s="276"/>
      <c r="R19" s="206"/>
      <c r="S19" s="207"/>
      <c r="T19" s="207"/>
    </row>
    <row r="20" spans="2:20" ht="30" customHeight="1" x14ac:dyDescent="0.2">
      <c r="B20" s="280"/>
      <c r="C20" s="222"/>
      <c r="D20" s="244"/>
      <c r="E20" s="267"/>
      <c r="F20" s="268"/>
      <c r="G20" s="268"/>
      <c r="H20" s="268"/>
      <c r="I20" s="268"/>
      <c r="J20" s="489"/>
      <c r="K20" s="229" t="s">
        <v>190</v>
      </c>
      <c r="L20" s="230"/>
      <c r="M20" s="490"/>
      <c r="N20" s="491"/>
      <c r="O20" s="247"/>
      <c r="P20" s="293"/>
      <c r="Q20" s="294"/>
      <c r="R20" s="206"/>
      <c r="S20" s="207"/>
      <c r="T20" s="207"/>
    </row>
    <row r="21" spans="2:20" ht="30" customHeight="1" x14ac:dyDescent="0.2">
      <c r="B21" s="280"/>
      <c r="C21" s="222"/>
      <c r="D21" s="244"/>
      <c r="E21" s="267"/>
      <c r="F21" s="268"/>
      <c r="G21" s="268"/>
      <c r="H21" s="268"/>
      <c r="I21" s="268"/>
      <c r="J21" s="489"/>
      <c r="K21" s="229" t="s">
        <v>190</v>
      </c>
      <c r="L21" s="230"/>
      <c r="M21" s="490"/>
      <c r="N21" s="491"/>
      <c r="O21" s="247"/>
      <c r="P21" s="293"/>
      <c r="Q21" s="294"/>
      <c r="R21" s="206"/>
      <c r="S21" s="207"/>
      <c r="T21" s="207"/>
    </row>
    <row r="22" spans="2:20" ht="30" customHeight="1" x14ac:dyDescent="0.2">
      <c r="B22" s="280"/>
      <c r="C22" s="222"/>
      <c r="D22" s="244"/>
      <c r="E22" s="267"/>
      <c r="F22" s="268"/>
      <c r="G22" s="268"/>
      <c r="H22" s="268"/>
      <c r="I22" s="268"/>
      <c r="J22" s="489"/>
      <c r="K22" s="229" t="s">
        <v>190</v>
      </c>
      <c r="L22" s="230"/>
      <c r="M22" s="490"/>
      <c r="N22" s="491"/>
      <c r="O22" s="247"/>
      <c r="P22" s="293"/>
      <c r="Q22" s="294"/>
      <c r="R22" s="206"/>
      <c r="S22" s="207"/>
      <c r="T22" s="207"/>
    </row>
    <row r="23" spans="2:20" ht="30" customHeight="1" x14ac:dyDescent="0.2">
      <c r="B23" s="280"/>
      <c r="C23" s="223"/>
      <c r="D23" s="245"/>
      <c r="E23" s="267"/>
      <c r="F23" s="268"/>
      <c r="G23" s="268"/>
      <c r="H23" s="268"/>
      <c r="I23" s="268"/>
      <c r="J23" s="489"/>
      <c r="K23" s="229" t="s">
        <v>190</v>
      </c>
      <c r="L23" s="230"/>
      <c r="M23" s="490"/>
      <c r="N23" s="491"/>
      <c r="O23" s="248"/>
      <c r="P23" s="277"/>
      <c r="Q23" s="278"/>
      <c r="R23" s="217"/>
      <c r="S23" s="218"/>
      <c r="T23" s="218"/>
    </row>
    <row r="24" spans="2:20" ht="24.9" customHeight="1" x14ac:dyDescent="0.2">
      <c r="B24" s="280"/>
      <c r="C24" s="128">
        <v>16</v>
      </c>
      <c r="D24" s="235" t="s">
        <v>169</v>
      </c>
      <c r="E24" s="493" t="s">
        <v>190</v>
      </c>
      <c r="F24" s="494"/>
      <c r="G24" s="494"/>
      <c r="H24" s="297"/>
      <c r="I24" s="297"/>
      <c r="J24" s="297"/>
      <c r="K24" s="297"/>
      <c r="L24" s="297"/>
      <c r="M24" s="297"/>
      <c r="N24" s="298"/>
      <c r="O24" s="246" t="s">
        <v>214</v>
      </c>
      <c r="P24" s="275" t="s">
        <v>165</v>
      </c>
      <c r="Q24" s="276"/>
      <c r="R24" s="217"/>
      <c r="S24" s="218"/>
      <c r="T24" s="218"/>
    </row>
    <row r="25" spans="2:20" ht="24.9" customHeight="1" x14ac:dyDescent="0.2">
      <c r="B25" s="280"/>
      <c r="C25" s="128">
        <v>17</v>
      </c>
      <c r="D25" s="236"/>
      <c r="E25" s="180"/>
      <c r="F25" s="492" t="s">
        <v>208</v>
      </c>
      <c r="G25" s="492"/>
      <c r="H25" s="302"/>
      <c r="I25" s="302"/>
      <c r="J25" s="302"/>
      <c r="K25" s="302"/>
      <c r="L25" s="302"/>
      <c r="M25" s="302"/>
      <c r="N25" s="303"/>
      <c r="O25" s="248"/>
      <c r="P25" s="277"/>
      <c r="Q25" s="278"/>
      <c r="R25" s="217"/>
      <c r="S25" s="218"/>
      <c r="T25" s="218"/>
    </row>
    <row r="26" spans="2:20" ht="55.35" customHeight="1" x14ac:dyDescent="0.2">
      <c r="B26" s="280"/>
      <c r="C26" s="128">
        <v>18</v>
      </c>
      <c r="D26" s="209" t="s">
        <v>171</v>
      </c>
      <c r="E26" s="267"/>
      <c r="F26" s="268"/>
      <c r="G26" s="268"/>
      <c r="H26" s="268"/>
      <c r="I26" s="268"/>
      <c r="J26" s="268"/>
      <c r="K26" s="268"/>
      <c r="L26" s="268"/>
      <c r="M26" s="268"/>
      <c r="N26" s="269"/>
      <c r="O26" s="121" t="s">
        <v>183</v>
      </c>
      <c r="P26" s="285" t="s">
        <v>165</v>
      </c>
      <c r="Q26" s="286"/>
      <c r="R26" s="217"/>
      <c r="S26" s="218"/>
      <c r="T26" s="218"/>
    </row>
    <row r="27" spans="2:20" ht="44.4" customHeight="1" x14ac:dyDescent="0.2">
      <c r="B27" s="280"/>
      <c r="C27" s="128">
        <v>19</v>
      </c>
      <c r="D27" s="209" t="s">
        <v>191</v>
      </c>
      <c r="E27" s="497" t="s">
        <v>200</v>
      </c>
      <c r="F27" s="498"/>
      <c r="G27" s="498"/>
      <c r="H27" s="498"/>
      <c r="I27" s="498"/>
      <c r="J27" s="499"/>
      <c r="K27" s="499"/>
      <c r="L27" s="500" t="s">
        <v>192</v>
      </c>
      <c r="M27" s="500"/>
      <c r="N27" s="501"/>
      <c r="O27" s="166" t="s">
        <v>215</v>
      </c>
      <c r="P27" s="251" t="s">
        <v>165</v>
      </c>
      <c r="Q27" s="252"/>
      <c r="R27" s="206"/>
      <c r="S27" s="207"/>
      <c r="T27" s="207"/>
    </row>
    <row r="28" spans="2:20" ht="24.9" customHeight="1" x14ac:dyDescent="0.2">
      <c r="B28" s="280"/>
      <c r="C28" s="128">
        <v>20</v>
      </c>
      <c r="D28" s="210" t="s">
        <v>5</v>
      </c>
      <c r="E28" s="512" t="s">
        <v>190</v>
      </c>
      <c r="F28" s="513"/>
      <c r="G28" s="514"/>
      <c r="H28" s="517" t="s">
        <v>186</v>
      </c>
      <c r="I28" s="517"/>
      <c r="J28" s="495"/>
      <c r="K28" s="495"/>
      <c r="L28" s="211" t="s">
        <v>8</v>
      </c>
      <c r="M28" s="495"/>
      <c r="N28" s="496"/>
      <c r="O28" s="295" t="s">
        <v>250</v>
      </c>
      <c r="P28" s="251" t="s">
        <v>165</v>
      </c>
      <c r="Q28" s="252"/>
      <c r="R28" s="108"/>
      <c r="S28" s="107"/>
      <c r="T28" s="107"/>
    </row>
    <row r="29" spans="2:20" ht="24.9" customHeight="1" x14ac:dyDescent="0.2">
      <c r="B29" s="280"/>
      <c r="C29" s="128">
        <v>21</v>
      </c>
      <c r="D29" s="210" t="s">
        <v>21</v>
      </c>
      <c r="E29" s="515"/>
      <c r="F29" s="492"/>
      <c r="G29" s="516"/>
      <c r="H29" s="517" t="s">
        <v>185</v>
      </c>
      <c r="I29" s="517"/>
      <c r="J29" s="495"/>
      <c r="K29" s="495"/>
      <c r="L29" s="211" t="s">
        <v>8</v>
      </c>
      <c r="M29" s="495"/>
      <c r="N29" s="496"/>
      <c r="O29" s="296"/>
      <c r="P29" s="251" t="s">
        <v>165</v>
      </c>
      <c r="Q29" s="252"/>
      <c r="R29" s="253"/>
      <c r="S29" s="254"/>
      <c r="T29" s="254"/>
    </row>
    <row r="30" spans="2:20" ht="24.9" customHeight="1" x14ac:dyDescent="0.2">
      <c r="B30" s="280"/>
      <c r="C30" s="128">
        <v>22</v>
      </c>
      <c r="D30" s="210" t="s">
        <v>20</v>
      </c>
      <c r="E30" s="509" t="s">
        <v>190</v>
      </c>
      <c r="F30" s="510"/>
      <c r="G30" s="510"/>
      <c r="H30" s="510"/>
      <c r="I30" s="510"/>
      <c r="J30" s="510"/>
      <c r="K30" s="510"/>
      <c r="L30" s="510"/>
      <c r="M30" s="510"/>
      <c r="N30" s="511"/>
      <c r="O30" s="121"/>
      <c r="P30" s="258" t="s">
        <v>165</v>
      </c>
      <c r="Q30" s="259"/>
      <c r="R30" s="108"/>
      <c r="S30" s="107"/>
      <c r="T30" s="107"/>
    </row>
    <row r="31" spans="2:20" ht="33" customHeight="1" x14ac:dyDescent="0.2">
      <c r="B31" s="280"/>
      <c r="C31" s="128">
        <v>23</v>
      </c>
      <c r="D31" s="210" t="s">
        <v>180</v>
      </c>
      <c r="E31" s="509" t="s">
        <v>190</v>
      </c>
      <c r="F31" s="510"/>
      <c r="G31" s="510"/>
      <c r="H31" s="510"/>
      <c r="I31" s="510"/>
      <c r="J31" s="510"/>
      <c r="K31" s="510"/>
      <c r="L31" s="510"/>
      <c r="M31" s="510"/>
      <c r="N31" s="511"/>
      <c r="O31" s="121" t="s">
        <v>238</v>
      </c>
      <c r="P31" s="258" t="s">
        <v>165</v>
      </c>
      <c r="Q31" s="259"/>
      <c r="R31" s="108"/>
      <c r="S31" s="107"/>
      <c r="T31" s="107"/>
    </row>
    <row r="32" spans="2:20" ht="33" customHeight="1" x14ac:dyDescent="0.2">
      <c r="B32" s="280"/>
      <c r="C32" s="128">
        <v>24</v>
      </c>
      <c r="D32" s="210" t="s">
        <v>181</v>
      </c>
      <c r="E32" s="509" t="s">
        <v>190</v>
      </c>
      <c r="F32" s="510"/>
      <c r="G32" s="510"/>
      <c r="H32" s="510"/>
      <c r="I32" s="510"/>
      <c r="J32" s="510"/>
      <c r="K32" s="510"/>
      <c r="L32" s="510"/>
      <c r="M32" s="510"/>
      <c r="N32" s="511"/>
      <c r="O32" s="121" t="s">
        <v>239</v>
      </c>
      <c r="P32" s="258" t="s">
        <v>165</v>
      </c>
      <c r="Q32" s="259"/>
      <c r="R32" s="108"/>
      <c r="S32" s="107"/>
      <c r="T32" s="107"/>
    </row>
    <row r="33" spans="2:20" ht="48.9" customHeight="1" x14ac:dyDescent="0.2">
      <c r="B33" s="280"/>
      <c r="C33" s="128">
        <v>25</v>
      </c>
      <c r="D33" s="138" t="s">
        <v>199</v>
      </c>
      <c r="E33" s="505" t="s">
        <v>178</v>
      </c>
      <c r="F33" s="506"/>
      <c r="G33" s="506"/>
      <c r="H33" s="182"/>
      <c r="I33" s="183" t="s">
        <v>3</v>
      </c>
      <c r="J33" s="507" t="s">
        <v>182</v>
      </c>
      <c r="K33" s="508"/>
      <c r="L33" s="508"/>
      <c r="M33" s="182"/>
      <c r="N33" s="212" t="s">
        <v>3</v>
      </c>
      <c r="O33" s="121" t="s">
        <v>189</v>
      </c>
      <c r="P33" s="264" t="s">
        <v>165</v>
      </c>
      <c r="Q33" s="265"/>
      <c r="R33" s="217"/>
      <c r="S33" s="218"/>
      <c r="T33" s="218"/>
    </row>
    <row r="34" spans="2:20" ht="124.35" customHeight="1" x14ac:dyDescent="0.2">
      <c r="B34" s="280"/>
      <c r="C34" s="128">
        <v>26</v>
      </c>
      <c r="D34" s="209" t="s">
        <v>172</v>
      </c>
      <c r="E34" s="267"/>
      <c r="F34" s="268"/>
      <c r="G34" s="268"/>
      <c r="H34" s="268"/>
      <c r="I34" s="268"/>
      <c r="J34" s="268"/>
      <c r="K34" s="268"/>
      <c r="L34" s="268"/>
      <c r="M34" s="268"/>
      <c r="N34" s="269"/>
      <c r="O34" s="121"/>
      <c r="P34" s="264" t="s">
        <v>165</v>
      </c>
      <c r="Q34" s="265"/>
      <c r="R34" s="108"/>
      <c r="S34" s="107"/>
      <c r="T34" s="107"/>
    </row>
    <row r="35" spans="2:20" ht="120" customHeight="1" x14ac:dyDescent="0.2">
      <c r="B35" s="280"/>
      <c r="C35" s="128">
        <v>27</v>
      </c>
      <c r="D35" s="209" t="s">
        <v>170</v>
      </c>
      <c r="E35" s="267"/>
      <c r="F35" s="268"/>
      <c r="G35" s="268"/>
      <c r="H35" s="268"/>
      <c r="I35" s="268"/>
      <c r="J35" s="268"/>
      <c r="K35" s="268"/>
      <c r="L35" s="268"/>
      <c r="M35" s="268"/>
      <c r="N35" s="269"/>
      <c r="O35" s="168" t="s">
        <v>206</v>
      </c>
      <c r="P35" s="125">
        <f>LEN(E35)</f>
        <v>0</v>
      </c>
      <c r="Q35" s="122" t="s">
        <v>168</v>
      </c>
      <c r="R35" s="108"/>
      <c r="S35" s="107"/>
      <c r="T35" s="107"/>
    </row>
    <row r="36" spans="2:20" ht="24.9" customHeight="1" thickBot="1" x14ac:dyDescent="0.25">
      <c r="B36" s="281"/>
      <c r="C36" s="131">
        <v>28</v>
      </c>
      <c r="D36" s="139" t="s">
        <v>42</v>
      </c>
      <c r="E36" s="502" t="s">
        <v>190</v>
      </c>
      <c r="F36" s="503"/>
      <c r="G36" s="503"/>
      <c r="H36" s="503"/>
      <c r="I36" s="503"/>
      <c r="J36" s="503"/>
      <c r="K36" s="503"/>
      <c r="L36" s="503"/>
      <c r="M36" s="503"/>
      <c r="N36" s="504"/>
      <c r="O36" s="123"/>
      <c r="P36" s="273" t="s">
        <v>165</v>
      </c>
      <c r="Q36" s="274"/>
      <c r="R36" s="108"/>
      <c r="S36" s="107"/>
      <c r="T36" s="107"/>
    </row>
    <row r="37" spans="2:20" ht="27.75" customHeight="1" x14ac:dyDescent="0.2"/>
    <row r="38" spans="2:20" ht="27.75" customHeight="1" x14ac:dyDescent="0.2"/>
    <row r="39" spans="2:20" ht="27.75" customHeight="1" x14ac:dyDescent="0.2"/>
    <row r="40" spans="2:20" ht="27.75" customHeight="1" x14ac:dyDescent="0.2"/>
    <row r="41" spans="2:20" ht="27.75" customHeight="1" x14ac:dyDescent="0.2"/>
    <row r="42" spans="2:20" ht="27.75" customHeight="1" x14ac:dyDescent="0.2"/>
    <row r="43" spans="2:20" ht="27.75" customHeight="1" x14ac:dyDescent="0.2"/>
    <row r="44" spans="2:20" ht="27.75" customHeight="1" x14ac:dyDescent="0.2"/>
    <row r="45" spans="2:20" ht="27.75" customHeight="1" x14ac:dyDescent="0.2"/>
    <row r="46" spans="2:20" ht="27.75" customHeight="1" x14ac:dyDescent="0.2"/>
    <row r="47" spans="2:20" ht="27.75" customHeight="1" x14ac:dyDescent="0.2"/>
    <row r="48" spans="2:20" s="105" customFormat="1" ht="27.75" customHeight="1" x14ac:dyDescent="0.2">
      <c r="C48" s="106"/>
      <c r="D48" s="106"/>
      <c r="E48" s="106"/>
      <c r="F48" s="106"/>
      <c r="G48" s="106"/>
      <c r="H48" s="106"/>
      <c r="I48" s="106"/>
      <c r="J48" s="106"/>
      <c r="K48" s="106"/>
      <c r="L48" s="106"/>
      <c r="M48" s="106"/>
      <c r="N48" s="106"/>
      <c r="O48" s="106"/>
      <c r="P48" s="106"/>
      <c r="Q48" s="106"/>
    </row>
    <row r="49" spans="3:17" s="105" customFormat="1" ht="27.75" customHeight="1" x14ac:dyDescent="0.2">
      <c r="C49" s="106"/>
      <c r="D49" s="106"/>
      <c r="E49" s="106"/>
      <c r="F49" s="106"/>
      <c r="G49" s="106"/>
      <c r="H49" s="106"/>
      <c r="I49" s="106"/>
      <c r="J49" s="106"/>
      <c r="K49" s="106"/>
      <c r="L49" s="106"/>
      <c r="M49" s="106"/>
      <c r="N49" s="106"/>
      <c r="O49" s="106"/>
      <c r="P49" s="106"/>
      <c r="Q49" s="106"/>
    </row>
    <row r="50" spans="3:17" s="105" customFormat="1" ht="27.75" customHeight="1" x14ac:dyDescent="0.2">
      <c r="C50" s="106"/>
      <c r="D50" s="106"/>
      <c r="E50" s="106"/>
      <c r="F50" s="106"/>
      <c r="G50" s="106"/>
      <c r="H50" s="106"/>
      <c r="I50" s="106"/>
      <c r="J50" s="106"/>
      <c r="K50" s="106"/>
      <c r="L50" s="106"/>
      <c r="M50" s="106"/>
      <c r="N50" s="106"/>
      <c r="O50" s="106"/>
      <c r="P50" s="106"/>
      <c r="Q50" s="106"/>
    </row>
    <row r="51" spans="3:17" s="105" customFormat="1" ht="27.75" customHeight="1" x14ac:dyDescent="0.2">
      <c r="C51" s="106"/>
      <c r="D51" s="106"/>
      <c r="E51" s="106"/>
      <c r="F51" s="106"/>
      <c r="G51" s="106"/>
      <c r="H51" s="106"/>
      <c r="I51" s="106"/>
      <c r="J51" s="106"/>
      <c r="K51" s="106"/>
      <c r="L51" s="106"/>
      <c r="M51" s="106"/>
      <c r="N51" s="106"/>
      <c r="O51" s="106"/>
      <c r="P51" s="106"/>
      <c r="Q51" s="106"/>
    </row>
    <row r="52" spans="3:17" s="105" customFormat="1" ht="27.75" customHeight="1" x14ac:dyDescent="0.2">
      <c r="C52" s="106"/>
      <c r="D52" s="106"/>
      <c r="E52" s="106"/>
      <c r="F52" s="106"/>
      <c r="G52" s="106"/>
      <c r="H52" s="106"/>
      <c r="I52" s="106"/>
      <c r="J52" s="106"/>
      <c r="K52" s="106"/>
      <c r="L52" s="106"/>
      <c r="M52" s="106"/>
      <c r="N52" s="106"/>
      <c r="O52" s="106"/>
      <c r="P52" s="106"/>
      <c r="Q52" s="106"/>
    </row>
    <row r="53" spans="3:17" s="105" customFormat="1" ht="27.75" customHeight="1" x14ac:dyDescent="0.2">
      <c r="C53" s="106"/>
      <c r="D53" s="106"/>
      <c r="E53" s="106"/>
      <c r="F53" s="106"/>
      <c r="G53" s="106"/>
      <c r="H53" s="106"/>
      <c r="I53" s="106"/>
      <c r="J53" s="106"/>
      <c r="K53" s="106"/>
      <c r="L53" s="106"/>
      <c r="M53" s="106"/>
      <c r="N53" s="106"/>
      <c r="O53" s="106"/>
      <c r="P53" s="106"/>
      <c r="Q53" s="106"/>
    </row>
    <row r="54" spans="3:17" s="105" customFormat="1" ht="27.75" customHeight="1" x14ac:dyDescent="0.2">
      <c r="C54" s="106"/>
      <c r="D54" s="106"/>
      <c r="E54" s="106"/>
      <c r="F54" s="106"/>
      <c r="G54" s="106"/>
      <c r="H54" s="106"/>
      <c r="I54" s="106"/>
      <c r="J54" s="106"/>
      <c r="K54" s="106"/>
      <c r="L54" s="106"/>
      <c r="M54" s="106"/>
      <c r="N54" s="106"/>
      <c r="O54" s="106"/>
      <c r="P54" s="106"/>
      <c r="Q54" s="106"/>
    </row>
    <row r="55" spans="3:17" s="105" customFormat="1" ht="27.75" customHeight="1" x14ac:dyDescent="0.2">
      <c r="C55" s="106"/>
      <c r="D55" s="106"/>
      <c r="E55" s="106"/>
      <c r="F55" s="106"/>
      <c r="G55" s="106"/>
      <c r="H55" s="106"/>
      <c r="I55" s="106"/>
      <c r="J55" s="106"/>
      <c r="K55" s="106"/>
      <c r="L55" s="106"/>
      <c r="M55" s="106"/>
      <c r="N55" s="106"/>
      <c r="O55" s="106"/>
      <c r="P55" s="106"/>
      <c r="Q55" s="106"/>
    </row>
    <row r="56" spans="3:17" s="105" customFormat="1" ht="27.75" customHeight="1" x14ac:dyDescent="0.2">
      <c r="C56" s="106"/>
      <c r="D56" s="106"/>
      <c r="E56" s="106"/>
      <c r="F56" s="106"/>
      <c r="G56" s="106"/>
      <c r="H56" s="106"/>
      <c r="I56" s="106"/>
      <c r="J56" s="106"/>
      <c r="K56" s="106"/>
      <c r="L56" s="106"/>
      <c r="M56" s="106"/>
      <c r="N56" s="106"/>
      <c r="O56" s="106"/>
      <c r="P56" s="106"/>
      <c r="Q56" s="106"/>
    </row>
    <row r="57" spans="3:17" s="105" customFormat="1" ht="27.75" customHeight="1" x14ac:dyDescent="0.2">
      <c r="C57" s="106"/>
      <c r="D57" s="106"/>
      <c r="E57" s="106"/>
      <c r="F57" s="106"/>
      <c r="G57" s="106"/>
      <c r="H57" s="106"/>
      <c r="I57" s="106"/>
      <c r="J57" s="106"/>
      <c r="K57" s="106"/>
      <c r="L57" s="106"/>
      <c r="M57" s="106"/>
      <c r="N57" s="106"/>
      <c r="O57" s="106"/>
      <c r="P57" s="106"/>
      <c r="Q57" s="106"/>
    </row>
    <row r="58" spans="3:17" s="105" customFormat="1" ht="27.75" customHeight="1" x14ac:dyDescent="0.2">
      <c r="C58" s="106"/>
      <c r="D58" s="106"/>
      <c r="E58" s="106"/>
      <c r="F58" s="106"/>
      <c r="G58" s="106"/>
      <c r="H58" s="106"/>
      <c r="I58" s="106"/>
      <c r="J58" s="106"/>
      <c r="K58" s="106"/>
      <c r="L58" s="106"/>
      <c r="M58" s="106"/>
      <c r="N58" s="106"/>
      <c r="O58" s="106"/>
      <c r="P58" s="106"/>
      <c r="Q58" s="106"/>
    </row>
    <row r="59" spans="3:17" s="105" customFormat="1" ht="27.75" customHeight="1" x14ac:dyDescent="0.2">
      <c r="C59" s="106"/>
      <c r="D59" s="106"/>
      <c r="E59" s="106"/>
      <c r="F59" s="106"/>
      <c r="G59" s="106"/>
      <c r="H59" s="106"/>
      <c r="I59" s="106"/>
      <c r="J59" s="106"/>
      <c r="K59" s="106"/>
      <c r="L59" s="106"/>
      <c r="M59" s="106"/>
      <c r="N59" s="106"/>
      <c r="O59" s="106"/>
      <c r="P59" s="106"/>
      <c r="Q59" s="106"/>
    </row>
    <row r="60" spans="3:17" s="105" customFormat="1" ht="27.75" customHeight="1" x14ac:dyDescent="0.2">
      <c r="C60" s="106"/>
      <c r="D60" s="106"/>
      <c r="E60" s="106"/>
      <c r="F60" s="106"/>
      <c r="G60" s="106"/>
      <c r="H60" s="106"/>
      <c r="I60" s="106"/>
      <c r="J60" s="106"/>
      <c r="K60" s="106"/>
      <c r="L60" s="106"/>
      <c r="M60" s="106"/>
      <c r="N60" s="106"/>
      <c r="O60" s="106"/>
      <c r="P60" s="106"/>
      <c r="Q60" s="106"/>
    </row>
    <row r="61" spans="3:17" s="105" customFormat="1" ht="27.75" customHeight="1" x14ac:dyDescent="0.2">
      <c r="C61" s="106"/>
      <c r="D61" s="106"/>
      <c r="E61" s="106"/>
      <c r="F61" s="106"/>
      <c r="G61" s="106"/>
      <c r="H61" s="106"/>
      <c r="I61" s="106"/>
      <c r="J61" s="106"/>
      <c r="K61" s="106"/>
      <c r="L61" s="106"/>
      <c r="M61" s="106"/>
      <c r="N61" s="106"/>
      <c r="O61" s="106"/>
      <c r="P61" s="106"/>
      <c r="Q61" s="106"/>
    </row>
    <row r="62" spans="3:17" s="105" customFormat="1" ht="27.75" customHeight="1" x14ac:dyDescent="0.2">
      <c r="C62" s="106"/>
      <c r="D62" s="106"/>
      <c r="E62" s="106"/>
      <c r="F62" s="106"/>
      <c r="G62" s="106"/>
      <c r="H62" s="106"/>
      <c r="I62" s="106"/>
      <c r="J62" s="106"/>
      <c r="K62" s="106"/>
      <c r="L62" s="106"/>
      <c r="M62" s="106"/>
      <c r="N62" s="106"/>
      <c r="O62" s="106"/>
      <c r="P62" s="106"/>
      <c r="Q62" s="106"/>
    </row>
    <row r="63" spans="3:17" s="105" customFormat="1" ht="27.75" customHeight="1" x14ac:dyDescent="0.2">
      <c r="C63" s="106"/>
      <c r="D63" s="106"/>
      <c r="E63" s="106"/>
      <c r="F63" s="106"/>
      <c r="G63" s="106"/>
      <c r="H63" s="106"/>
      <c r="I63" s="106"/>
      <c r="J63" s="106"/>
      <c r="K63" s="106"/>
      <c r="L63" s="106"/>
      <c r="M63" s="106"/>
      <c r="N63" s="106"/>
      <c r="O63" s="106"/>
      <c r="P63" s="106"/>
      <c r="Q63" s="106"/>
    </row>
    <row r="64" spans="3:17" s="105" customFormat="1" ht="27.75" customHeight="1" x14ac:dyDescent="0.2">
      <c r="C64" s="106"/>
      <c r="D64" s="106"/>
      <c r="E64" s="106"/>
      <c r="F64" s="106"/>
      <c r="G64" s="106"/>
      <c r="H64" s="106"/>
      <c r="I64" s="106"/>
      <c r="J64" s="106"/>
      <c r="K64" s="106"/>
      <c r="L64" s="106"/>
      <c r="M64" s="106"/>
      <c r="N64" s="106"/>
      <c r="O64" s="106"/>
      <c r="P64" s="106"/>
      <c r="Q64" s="106"/>
    </row>
    <row r="65" spans="3:17" s="105" customFormat="1" ht="27.75" customHeight="1" x14ac:dyDescent="0.2">
      <c r="C65" s="106"/>
      <c r="D65" s="106"/>
      <c r="E65" s="106"/>
      <c r="F65" s="106"/>
      <c r="G65" s="106"/>
      <c r="H65" s="106"/>
      <c r="I65" s="106"/>
      <c r="J65" s="106"/>
      <c r="K65" s="106"/>
      <c r="L65" s="106"/>
      <c r="M65" s="106"/>
      <c r="N65" s="106"/>
      <c r="O65" s="106"/>
      <c r="P65" s="106"/>
      <c r="Q65" s="106"/>
    </row>
    <row r="66" spans="3:17" s="105" customFormat="1" ht="27.75" customHeight="1" x14ac:dyDescent="0.2">
      <c r="C66" s="106"/>
      <c r="D66" s="106"/>
      <c r="E66" s="106"/>
      <c r="F66" s="106"/>
      <c r="G66" s="106"/>
      <c r="H66" s="106"/>
      <c r="I66" s="106"/>
      <c r="J66" s="106"/>
      <c r="K66" s="106"/>
      <c r="L66" s="106"/>
      <c r="M66" s="106"/>
      <c r="N66" s="106"/>
      <c r="O66" s="106"/>
      <c r="P66" s="106"/>
      <c r="Q66" s="106"/>
    </row>
    <row r="67" spans="3:17" s="105" customFormat="1" ht="27.75" customHeight="1" x14ac:dyDescent="0.2">
      <c r="C67" s="106"/>
      <c r="D67" s="106"/>
      <c r="E67" s="106"/>
      <c r="F67" s="106"/>
      <c r="G67" s="106"/>
      <c r="H67" s="106"/>
      <c r="I67" s="106"/>
      <c r="J67" s="106"/>
      <c r="K67" s="106"/>
      <c r="L67" s="106"/>
      <c r="M67" s="106"/>
      <c r="N67" s="106"/>
      <c r="O67" s="106"/>
      <c r="P67" s="106"/>
      <c r="Q67" s="106"/>
    </row>
    <row r="68" spans="3:17" s="105" customFormat="1" ht="27.75" customHeight="1" x14ac:dyDescent="0.2">
      <c r="C68" s="106"/>
      <c r="D68" s="106"/>
      <c r="E68" s="106"/>
      <c r="F68" s="106"/>
      <c r="G68" s="106"/>
      <c r="H68" s="106"/>
      <c r="I68" s="106"/>
      <c r="J68" s="106"/>
      <c r="K68" s="106"/>
      <c r="L68" s="106"/>
      <c r="M68" s="106"/>
      <c r="N68" s="106"/>
      <c r="O68" s="106"/>
      <c r="P68" s="106"/>
      <c r="Q68" s="106"/>
    </row>
    <row r="69" spans="3:17" s="105" customFormat="1" ht="27.75" customHeight="1" x14ac:dyDescent="0.2">
      <c r="C69" s="106"/>
      <c r="D69" s="106"/>
      <c r="E69" s="106"/>
      <c r="F69" s="106"/>
      <c r="G69" s="106"/>
      <c r="H69" s="106"/>
      <c r="I69" s="106"/>
      <c r="J69" s="106"/>
      <c r="K69" s="106"/>
      <c r="L69" s="106"/>
      <c r="M69" s="106"/>
      <c r="N69" s="106"/>
      <c r="O69" s="106"/>
      <c r="P69" s="106"/>
      <c r="Q69" s="106"/>
    </row>
    <row r="70" spans="3:17" s="105" customFormat="1" ht="27.75" customHeight="1" x14ac:dyDescent="0.2">
      <c r="C70" s="106"/>
      <c r="D70" s="106"/>
      <c r="E70" s="106"/>
      <c r="F70" s="106"/>
      <c r="G70" s="106"/>
      <c r="H70" s="106"/>
      <c r="I70" s="106"/>
      <c r="J70" s="106"/>
      <c r="K70" s="106"/>
      <c r="L70" s="106"/>
      <c r="M70" s="106"/>
      <c r="N70" s="106"/>
      <c r="O70" s="106"/>
      <c r="P70" s="106"/>
      <c r="Q70" s="106"/>
    </row>
    <row r="71" spans="3:17" s="105" customFormat="1" ht="27.75" customHeight="1" x14ac:dyDescent="0.2">
      <c r="C71" s="106"/>
      <c r="D71" s="106"/>
      <c r="E71" s="106"/>
      <c r="F71" s="106"/>
      <c r="G71" s="106"/>
      <c r="H71" s="106"/>
      <c r="I71" s="106"/>
      <c r="J71" s="106"/>
      <c r="K71" s="106"/>
      <c r="L71" s="106"/>
      <c r="M71" s="106"/>
      <c r="N71" s="106"/>
      <c r="O71" s="106"/>
      <c r="P71" s="106"/>
      <c r="Q71" s="106"/>
    </row>
    <row r="72" spans="3:17" s="105" customFormat="1" ht="27.75" customHeight="1" x14ac:dyDescent="0.2">
      <c r="C72" s="106"/>
      <c r="D72" s="106"/>
      <c r="E72" s="106"/>
      <c r="F72" s="106"/>
      <c r="G72" s="106"/>
      <c r="H72" s="106"/>
      <c r="I72" s="106"/>
      <c r="J72" s="106"/>
      <c r="K72" s="106"/>
      <c r="L72" s="106"/>
      <c r="M72" s="106"/>
      <c r="N72" s="106"/>
      <c r="O72" s="106"/>
      <c r="P72" s="106"/>
      <c r="Q72" s="106"/>
    </row>
    <row r="73" spans="3:17" s="105" customFormat="1" ht="27.75" customHeight="1" x14ac:dyDescent="0.2">
      <c r="C73" s="106"/>
      <c r="D73" s="106"/>
      <c r="E73" s="106"/>
      <c r="F73" s="106"/>
      <c r="G73" s="106"/>
      <c r="H73" s="106"/>
      <c r="I73" s="106"/>
      <c r="J73" s="106"/>
      <c r="K73" s="106"/>
      <c r="L73" s="106"/>
      <c r="M73" s="106"/>
      <c r="N73" s="106"/>
      <c r="O73" s="106"/>
      <c r="P73" s="106"/>
      <c r="Q73" s="106"/>
    </row>
    <row r="74" spans="3:17" s="105" customFormat="1" ht="27.75" customHeight="1" x14ac:dyDescent="0.2">
      <c r="C74" s="106"/>
      <c r="D74" s="106"/>
      <c r="E74" s="106"/>
      <c r="F74" s="106"/>
      <c r="G74" s="106"/>
      <c r="H74" s="106"/>
      <c r="I74" s="106"/>
      <c r="J74" s="106"/>
      <c r="K74" s="106"/>
      <c r="L74" s="106"/>
      <c r="M74" s="106"/>
      <c r="N74" s="106"/>
      <c r="O74" s="106"/>
      <c r="P74" s="106"/>
      <c r="Q74" s="106"/>
    </row>
    <row r="75" spans="3:17" s="105" customFormat="1" ht="27.75" customHeight="1" x14ac:dyDescent="0.2">
      <c r="C75" s="106"/>
      <c r="D75" s="106"/>
      <c r="E75" s="106"/>
      <c r="F75" s="106"/>
      <c r="G75" s="106"/>
      <c r="H75" s="106"/>
      <c r="I75" s="106"/>
      <c r="J75" s="106"/>
      <c r="K75" s="106"/>
      <c r="L75" s="106"/>
      <c r="M75" s="106"/>
      <c r="N75" s="106"/>
      <c r="O75" s="106"/>
      <c r="P75" s="106"/>
      <c r="Q75" s="106"/>
    </row>
    <row r="76" spans="3:17" s="105" customFormat="1" ht="27.75" customHeight="1" x14ac:dyDescent="0.2">
      <c r="C76" s="106"/>
      <c r="D76" s="106"/>
      <c r="E76" s="106"/>
      <c r="F76" s="106"/>
      <c r="G76" s="106"/>
      <c r="H76" s="106"/>
      <c r="I76" s="106"/>
      <c r="J76" s="106"/>
      <c r="K76" s="106"/>
      <c r="L76" s="106"/>
      <c r="M76" s="106"/>
      <c r="N76" s="106"/>
      <c r="O76" s="106"/>
      <c r="P76" s="106"/>
      <c r="Q76" s="106"/>
    </row>
    <row r="77" spans="3:17" s="105" customFormat="1" ht="27.75" customHeight="1" x14ac:dyDescent="0.2">
      <c r="C77" s="106"/>
      <c r="D77" s="106"/>
      <c r="E77" s="106"/>
      <c r="F77" s="106"/>
      <c r="G77" s="106"/>
      <c r="H77" s="106"/>
      <c r="I77" s="106"/>
      <c r="J77" s="106"/>
      <c r="K77" s="106"/>
      <c r="L77" s="106"/>
      <c r="M77" s="106"/>
      <c r="N77" s="106"/>
      <c r="O77" s="106"/>
      <c r="P77" s="106"/>
      <c r="Q77" s="106"/>
    </row>
  </sheetData>
  <mergeCells count="109">
    <mergeCell ref="E26:N26"/>
    <mergeCell ref="R26:T26"/>
    <mergeCell ref="E27:I27"/>
    <mergeCell ref="D24:D25"/>
    <mergeCell ref="E24:G24"/>
    <mergeCell ref="H24:N25"/>
    <mergeCell ref="O24:O25"/>
    <mergeCell ref="P24:Q25"/>
    <mergeCell ref="R24:T25"/>
    <mergeCell ref="F25:G25"/>
    <mergeCell ref="O19:O23"/>
    <mergeCell ref="P19:Q23"/>
    <mergeCell ref="E23:J23"/>
    <mergeCell ref="K23:L23"/>
    <mergeCell ref="M23:N23"/>
    <mergeCell ref="R23:T23"/>
    <mergeCell ref="E13:N13"/>
    <mergeCell ref="R13:T13"/>
    <mergeCell ref="E36:N36"/>
    <mergeCell ref="P36:Q36"/>
    <mergeCell ref="B13:B36"/>
    <mergeCell ref="P16:Q16"/>
    <mergeCell ref="E18:N18"/>
    <mergeCell ref="R18:T18"/>
    <mergeCell ref="C19:C23"/>
    <mergeCell ref="D19:D23"/>
    <mergeCell ref="P12:Q12"/>
    <mergeCell ref="B9:B12"/>
    <mergeCell ref="E9:N9"/>
    <mergeCell ref="O9:O12"/>
    <mergeCell ref="P9:Q9"/>
    <mergeCell ref="E10:N10"/>
    <mergeCell ref="P10:Q10"/>
    <mergeCell ref="P7:Q7"/>
    <mergeCell ref="R7:T7"/>
    <mergeCell ref="B4:D4"/>
    <mergeCell ref="E4:N4"/>
    <mergeCell ref="P4:Q4"/>
    <mergeCell ref="B5:B8"/>
    <mergeCell ref="E8:N8"/>
    <mergeCell ref="P8:Q8"/>
    <mergeCell ref="R8:T8"/>
    <mergeCell ref="R6:T6"/>
    <mergeCell ref="E5:N5"/>
    <mergeCell ref="P5:Q5"/>
    <mergeCell ref="R14:T14"/>
    <mergeCell ref="L27:N27"/>
    <mergeCell ref="E28:G29"/>
    <mergeCell ref="E11:N11"/>
    <mergeCell ref="P11:Q11"/>
    <mergeCell ref="E12:N12"/>
    <mergeCell ref="E7:N7"/>
    <mergeCell ref="E14:N14"/>
    <mergeCell ref="B2:D3"/>
    <mergeCell ref="E2:H2"/>
    <mergeCell ref="I2:M2"/>
    <mergeCell ref="O2:Q2"/>
    <mergeCell ref="R2:T2"/>
    <mergeCell ref="E3:O3"/>
    <mergeCell ref="R5:T5"/>
    <mergeCell ref="E6:N6"/>
    <mergeCell ref="P6:Q6"/>
    <mergeCell ref="P29:Q29"/>
    <mergeCell ref="E15:F15"/>
    <mergeCell ref="G15:H15"/>
    <mergeCell ref="M21:N21"/>
    <mergeCell ref="E22:J22"/>
    <mergeCell ref="M22:N22"/>
    <mergeCell ref="M28:N28"/>
    <mergeCell ref="P28:Q28"/>
    <mergeCell ref="I15:N15"/>
    <mergeCell ref="P15:Q15"/>
    <mergeCell ref="R29:T29"/>
    <mergeCell ref="E19:J19"/>
    <mergeCell ref="K19:L19"/>
    <mergeCell ref="M19:N19"/>
    <mergeCell ref="E20:J20"/>
    <mergeCell ref="K20:L20"/>
    <mergeCell ref="M20:N20"/>
    <mergeCell ref="E21:J21"/>
    <mergeCell ref="K21:L21"/>
    <mergeCell ref="K22:L22"/>
    <mergeCell ref="R33:T33"/>
    <mergeCell ref="P34:Q34"/>
    <mergeCell ref="R15:T15"/>
    <mergeCell ref="E16:N16"/>
    <mergeCell ref="R16:T16"/>
    <mergeCell ref="E17:N17"/>
    <mergeCell ref="R17:T17"/>
    <mergeCell ref="P26:Q26"/>
    <mergeCell ref="O28:O29"/>
    <mergeCell ref="H29:I29"/>
    <mergeCell ref="E34:N34"/>
    <mergeCell ref="E35:N35"/>
    <mergeCell ref="P32:Q32"/>
    <mergeCell ref="P33:Q33"/>
    <mergeCell ref="E32:N32"/>
    <mergeCell ref="E33:G33"/>
    <mergeCell ref="J33:L33"/>
    <mergeCell ref="E30:N30"/>
    <mergeCell ref="P30:Q30"/>
    <mergeCell ref="E31:N31"/>
    <mergeCell ref="P31:Q31"/>
    <mergeCell ref="J27:K27"/>
    <mergeCell ref="P27:Q27"/>
    <mergeCell ref="H28:I28"/>
    <mergeCell ref="J28:K28"/>
    <mergeCell ref="J29:K29"/>
    <mergeCell ref="M29:N29"/>
  </mergeCells>
  <phoneticPr fontId="1"/>
  <conditionalFormatting sqref="R13:T13">
    <cfRule type="expression" dxfId="392" priority="22">
      <formula>$R$13="OK"</formula>
    </cfRule>
    <cfRule type="cellIs" dxfId="391" priority="26" operator="equal">
      <formula>"50文字以内で入力してください。"</formula>
    </cfRule>
  </conditionalFormatting>
  <conditionalFormatting sqref="R14:T14">
    <cfRule type="expression" dxfId="390" priority="21">
      <formula>$R$14="OK"</formula>
    </cfRule>
    <cfRule type="cellIs" dxfId="389" priority="25" operator="equal">
      <formula>"50文字以内で入力してください。"</formula>
    </cfRule>
  </conditionalFormatting>
  <conditionalFormatting sqref="R17:T17 R23:R24">
    <cfRule type="expression" dxfId="388" priority="20">
      <formula>$R$17="OK"</formula>
    </cfRule>
    <cfRule type="cellIs" dxfId="387" priority="24" operator="equal">
      <formula>"50文字以内で入力してください。"</formula>
    </cfRule>
  </conditionalFormatting>
  <conditionalFormatting sqref="R18:R22">
    <cfRule type="cellIs" dxfId="386" priority="23" operator="equal">
      <formula>"50文字以内で入力してください。"</formula>
    </cfRule>
  </conditionalFormatting>
  <conditionalFormatting sqref="R18:T22">
    <cfRule type="expression" dxfId="385" priority="19">
      <formula>$R$18="OK"</formula>
    </cfRule>
  </conditionalFormatting>
  <conditionalFormatting sqref="R26:R27">
    <cfRule type="expression" dxfId="384" priority="17">
      <formula>$R$26="OK"</formula>
    </cfRule>
    <cfRule type="cellIs" dxfId="383" priority="18" operator="equal">
      <formula>"50文字以内で入力してください。"</formula>
    </cfRule>
  </conditionalFormatting>
  <conditionalFormatting sqref="R33:T33">
    <cfRule type="expression" dxfId="382" priority="15">
      <formula>$R$33="OK"</formula>
    </cfRule>
    <cfRule type="cellIs" dxfId="381" priority="16" operator="equal">
      <formula>"50文字以内で入力してください。"</formula>
    </cfRule>
  </conditionalFormatting>
  <conditionalFormatting sqref="R15:T15">
    <cfRule type="expression" dxfId="380" priority="13">
      <formula>$R$15="OK"</formula>
    </cfRule>
    <cfRule type="cellIs" dxfId="379" priority="14" operator="equal">
      <formula>"50文字以内で入力してください。"</formula>
    </cfRule>
  </conditionalFormatting>
  <conditionalFormatting sqref="R2:T4">
    <cfRule type="cellIs" dxfId="378" priority="12" operator="equal">
      <formula>"未記入の入力項目がございます。"</formula>
    </cfRule>
  </conditionalFormatting>
  <conditionalFormatting sqref="R29:T29">
    <cfRule type="expression" dxfId="377" priority="11">
      <formula>$E$28="①通年取扱い"</formula>
    </cfRule>
  </conditionalFormatting>
  <conditionalFormatting sqref="E13">
    <cfRule type="expression" dxfId="376" priority="9">
      <formula>$P$13&gt;51</formula>
    </cfRule>
  </conditionalFormatting>
  <conditionalFormatting sqref="E14">
    <cfRule type="expression" dxfId="375" priority="10">
      <formula>$P$14&gt;17</formula>
    </cfRule>
  </conditionalFormatting>
  <conditionalFormatting sqref="E17:N17">
    <cfRule type="expression" dxfId="374" priority="8">
      <formula>$P$17&gt;51</formula>
    </cfRule>
  </conditionalFormatting>
  <conditionalFormatting sqref="P13">
    <cfRule type="cellIs" dxfId="373" priority="7" operator="greaterThan">
      <formula>51</formula>
    </cfRule>
  </conditionalFormatting>
  <conditionalFormatting sqref="P14">
    <cfRule type="cellIs" dxfId="372" priority="6" operator="greaterThan">
      <formula>17</formula>
    </cfRule>
  </conditionalFormatting>
  <conditionalFormatting sqref="P17">
    <cfRule type="cellIs" dxfId="371" priority="5" operator="greaterThan">
      <formula>51</formula>
    </cfRule>
  </conditionalFormatting>
  <conditionalFormatting sqref="P18">
    <cfRule type="cellIs" dxfId="370" priority="4" operator="greaterThan">
      <formula>501</formula>
    </cfRule>
  </conditionalFormatting>
  <conditionalFormatting sqref="P35">
    <cfRule type="cellIs" dxfId="369" priority="3" operator="greaterThan">
      <formula>501</formula>
    </cfRule>
  </conditionalFormatting>
  <conditionalFormatting sqref="R16:T16">
    <cfRule type="cellIs" dxfId="368" priority="2" operator="equal">
      <formula>"50文字以内で入力してください。"</formula>
    </cfRule>
  </conditionalFormatting>
  <dataValidations count="12">
    <dataValidation type="whole" allowBlank="1" showInputMessage="1" showErrorMessage="1" error="5日以降の数字を入力してください。" sqref="J27:K27">
      <formula1>4</formula1>
      <formula2>100</formula2>
    </dataValidation>
    <dataValidation allowBlank="1" showInputMessage="1" error="2017/1/1以降の日付を入力してください。" sqref="O28"/>
    <dataValidation type="list" allowBlank="1" showInputMessage="1" showErrorMessage="1" sqref="E28:G29">
      <formula1>"右の▼から選択してください,①通年取扱い,②季節限定取扱い,"</formula1>
    </dataValidation>
    <dataValidation type="date" allowBlank="1" showInputMessage="1" showErrorMessage="1" error="2017/1/1以降の日付を入力してください。" sqref="J28:K29 M28:N29">
      <formula1>42736</formula1>
      <formula2>73050</formula2>
    </dataValidation>
    <dataValidation type="list" allowBlank="1" showInputMessage="1" showErrorMessage="1" sqref="E31:N31">
      <formula1>"右の▼から選択してください,①～2kg未満,②2kg～5kg未満,③5kg～10kg未満,④10kg～20kg未満,⑤20kg～30kg未満,⑥30kg～50kg未満,"</formula1>
    </dataValidation>
    <dataValidation type="list" allowBlank="1" showInputMessage="1" showErrorMessage="1" sqref="E32:N32">
      <formula1>"右の▼から選択してください,①60cmサイズ,②80cmサイズ,③100cmサイズ,④140cmサイズ,⑤160cmサイズ,⑥160～260cmサイズ,"</formula1>
    </dataValidation>
    <dataValidation type="list" allowBlank="1" showInputMessage="1" showErrorMessage="1" sqref="E24:G24">
      <formula1>"右の▼から選択してください,賞味期限,消費期限,使用期限,提供期限,その他,"</formula1>
    </dataValidation>
    <dataValidation type="list" allowBlank="1" showInputMessage="1" showErrorMessage="1" sqref="F25:G25">
      <formula1>"右の▼から選択してください,日,ヶ月,年,"</formula1>
    </dataValidation>
    <dataValidation type="list" allowBlank="1" showInputMessage="1" showErrorMessage="1" sqref="E36:N36">
      <formula1>"右の▼から選択してください,加入済,未加入,"</formula1>
    </dataValidation>
    <dataValidation type="list" allowBlank="1" showInputMessage="1" showErrorMessage="1" sqref="K19:K23">
      <formula1>"右の▼から選択してください,原産地,製造地,加工地,宿泊地,サービス提供地"</formula1>
    </dataValidation>
    <dataValidation type="list" allowBlank="1" showInputMessage="1" showErrorMessage="1" sqref="E30:N30">
      <formula1>"右の▼から選択してください,①通常便,②冷蔵便,③冷凍便"</formula1>
    </dataValidation>
    <dataValidation type="list" allowBlank="1" showInputMessage="1" showErrorMessage="1" error="プルダウンで選択してください" sqref="E16:N16">
      <formula1>"　対象　,　対象外　"</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35" min="1" max="15"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お礼品登録シート見本</vt:lpstr>
      <vt:lpstr>エントリーシート6</vt:lpstr>
      <vt:lpstr>エントリーシート7</vt:lpstr>
      <vt:lpstr>エントリーシート8</vt:lpstr>
      <vt:lpstr>エントリーシート9</vt:lpstr>
      <vt:lpstr>エントリーシート10</vt:lpstr>
      <vt:lpstr>お礼品登録シート1</vt:lpstr>
      <vt:lpstr>お礼品登録シート2</vt:lpstr>
      <vt:lpstr>お礼品登録シート3</vt:lpstr>
      <vt:lpstr>お礼品登録シート4</vt:lpstr>
      <vt:lpstr>お礼品登録シート5</vt:lpstr>
      <vt:lpstr>お礼品登録シート6</vt:lpstr>
      <vt:lpstr>お礼品登録シート7</vt:lpstr>
      <vt:lpstr>お礼品登録シート8</vt:lpstr>
      <vt:lpstr>お礼品登録シート9</vt:lpstr>
      <vt:lpstr>お礼品登録シート10</vt:lpstr>
      <vt:lpstr>【事業者使用不可】返礼品一覧</vt:lpstr>
      <vt:lpstr>【貼り付け・登録用】返礼品一覧</vt:lpstr>
      <vt:lpstr>チェック表</vt:lpstr>
      <vt:lpstr>エントリーシート10!Print_Area</vt:lpstr>
      <vt:lpstr>エントリーシート6!Print_Area</vt:lpstr>
      <vt:lpstr>エントリーシート7!Print_Area</vt:lpstr>
      <vt:lpstr>エントリーシート8!Print_Area</vt:lpstr>
      <vt:lpstr>エントリーシート9!Print_Area</vt:lpstr>
      <vt:lpstr>お礼品登録シート1!Print_Area</vt:lpstr>
      <vt:lpstr>お礼品登録シート10!Print_Area</vt:lpstr>
      <vt:lpstr>お礼品登録シート2!Print_Area</vt:lpstr>
      <vt:lpstr>お礼品登録シート3!Print_Area</vt:lpstr>
      <vt:lpstr>お礼品登録シート4!Print_Area</vt:lpstr>
      <vt:lpstr>お礼品登録シート5!Print_Area</vt:lpstr>
      <vt:lpstr>お礼品登録シート6!Print_Area</vt:lpstr>
      <vt:lpstr>お礼品登録シート7!Print_Area</vt:lpstr>
      <vt:lpstr>お礼品登録シート8!Print_Area</vt:lpstr>
      <vt:lpstr>お礼品登録シート9!Print_Area</vt:lpstr>
      <vt:lpstr>お礼品登録シート見本!Print_Area</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m-koda</dc:creator>
  <cp:lastModifiedBy>長谷川 祥子</cp:lastModifiedBy>
  <cp:lastPrinted>2017-08-02T11:34:14Z</cp:lastPrinted>
  <dcterms:created xsi:type="dcterms:W3CDTF">2015-09-08T22:24:51Z</dcterms:created>
  <dcterms:modified xsi:type="dcterms:W3CDTF">2019-08-19T08:52:49Z</dcterms:modified>
</cp:coreProperties>
</file>